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30" windowWidth="19500" windowHeight="10320" tabRatio="500" activeTab="2"/>
  </bookViews>
  <sheets>
    <sheet name="发表" sheetId="1" r:id="rId1"/>
    <sheet name="检索" sheetId="2" r:id="rId2"/>
    <sheet name="横向" sheetId="3" r:id="rId3"/>
    <sheet name="纵向理科" sheetId="4" r:id="rId4"/>
    <sheet name="专利" sheetId="6" r:id="rId5"/>
    <sheet name="纵向申报" sheetId="7" r:id="rId6"/>
    <sheet name="学科" sheetId="8" r:id="rId7"/>
  </sheets>
  <definedNames>
    <definedName name="_xlnm._FilterDatabase" localSheetId="0" hidden="1">发表!$A$1:$R$89</definedName>
    <definedName name="_xlnm._FilterDatabase" localSheetId="6" hidden="1">学科!$A$1:$F$10</definedName>
    <definedName name="_xlnm._FilterDatabase" localSheetId="5" hidden="1">纵向申报!$A$1:$F$2</definedName>
  </definedNames>
  <calcPr calcId="145621"/>
</workbook>
</file>

<file path=xl/calcChain.xml><?xml version="1.0" encoding="utf-8"?>
<calcChain xmlns="http://schemas.openxmlformats.org/spreadsheetml/2006/main">
  <c r="H43" i="3" l="1"/>
  <c r="H44" i="3"/>
  <c r="H45" i="3" l="1"/>
  <c r="G45" i="3"/>
  <c r="R89" i="1" l="1"/>
  <c r="F10" i="8" l="1"/>
  <c r="S19" i="2" l="1"/>
  <c r="S18" i="2"/>
  <c r="H42" i="3"/>
  <c r="H3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2" i="3"/>
  <c r="J170" i="6"/>
  <c r="F2" i="7"/>
  <c r="I2" i="4"/>
  <c r="I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G20" i="4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S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R90" i="1" l="1"/>
</calcChain>
</file>

<file path=xl/sharedStrings.xml><?xml version="1.0" encoding="utf-8"?>
<sst xmlns="http://schemas.openxmlformats.org/spreadsheetml/2006/main" count="2550" uniqueCount="1169">
  <si>
    <t>序号</t>
  </si>
  <si>
    <t>论文类型</t>
  </si>
  <si>
    <t>论文题目</t>
  </si>
  <si>
    <t>成果归属单位</t>
  </si>
  <si>
    <t>第一作者类型</t>
  </si>
  <si>
    <t>类型分</t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</si>
  <si>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</si>
  <si>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</si>
  <si>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</si>
  <si>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</si>
  <si>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</si>
  <si>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</si>
  <si>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</si>
  <si>
    <t>学校署名</t>
  </si>
  <si>
    <t>版面</t>
  </si>
  <si>
    <t>版面分</t>
  </si>
  <si>
    <t>备注</t>
  </si>
  <si>
    <t>分值</t>
  </si>
  <si>
    <t>期刊论文</t>
  </si>
  <si>
    <t>小容量永磁直驱风力发电机组控制策略研究</t>
  </si>
  <si>
    <t>电气学院</t>
  </si>
  <si>
    <t>学生</t>
  </si>
  <si>
    <t>魏浩</t>
  </si>
  <si>
    <t>魏浩(学),邹海荣,吴增强(学)</t>
  </si>
  <si>
    <t>2014-11-30</t>
  </si>
  <si>
    <t>电气自动化</t>
  </si>
  <si>
    <t>省市级学术刊物</t>
  </si>
  <si>
    <t>第一单位</t>
  </si>
  <si>
    <t>正常版面</t>
  </si>
  <si>
    <t>关于高校辅导员兼职开展心理咨询与辅导的困境探讨</t>
  </si>
  <si>
    <t>本校老师</t>
  </si>
  <si>
    <t>冯雯雯</t>
  </si>
  <si>
    <t>2014-11-28</t>
  </si>
  <si>
    <t>太原城市职业技术学院学报</t>
  </si>
  <si>
    <t>论文集</t>
  </si>
  <si>
    <t>wind turbine gearbox fault diagnosis based on improved HHT</t>
  </si>
  <si>
    <t>戴志军</t>
  </si>
  <si>
    <t>戴志军(学),徐余法,梅晓娟(学),苏强强(学)</t>
  </si>
  <si>
    <t>2014-11-22</t>
  </si>
  <si>
    <t>ELEEI 2014</t>
  </si>
  <si>
    <t>学术会议论文集（国际）</t>
  </si>
  <si>
    <t>The research about rotating bistable permanent magnet relay based on the ansoft simulation analysis</t>
  </si>
  <si>
    <t>迟长春</t>
  </si>
  <si>
    <t>迟长春,邵士良(学),李杨(学)</t>
  </si>
  <si>
    <t>2014-11-16</t>
  </si>
  <si>
    <t>Proceedings of the 5th international conference on reliability of electrical products and electrical contacts</t>
  </si>
  <si>
    <t>Study on Reliability of Magnetic Slot Wedge Operation in Large Wind Power Generator</t>
  </si>
  <si>
    <t>迟长春,张祯海(学),练正兵(学),邵士良(学),刘娇娇(学)</t>
  </si>
  <si>
    <t>Proceedings of the 5th international conference on reliability of electrical products and electrical contacts.</t>
  </si>
  <si>
    <t>浅谈马克思主义的研究方法——从具体到抽象，再从抽象到具体的方法</t>
  </si>
  <si>
    <t>徐雷</t>
  </si>
  <si>
    <t>青年与社会</t>
  </si>
  <si>
    <t>中国梦与大学生理想信念教育研究——基于对上海电机学院学生访谈结果的思考</t>
  </si>
  <si>
    <t>刘续腾</t>
  </si>
  <si>
    <t>2014-11-15</t>
  </si>
  <si>
    <t>应用型本科院校毕业生就业心理问题及调试</t>
  </si>
  <si>
    <t>钟晓巍</t>
  </si>
  <si>
    <t>钟晓巍,张跃辉</t>
  </si>
  <si>
    <t>浅谈艺术教育对传承中华优秀传统文化的影响</t>
  </si>
  <si>
    <t>张跃辉</t>
  </si>
  <si>
    <t>张跃辉,谭源(外)</t>
  </si>
  <si>
    <t>贫困学生诚信缺失问题及其原因分析</t>
  </si>
  <si>
    <t>岳宁</t>
  </si>
  <si>
    <t>岳宁,李艳霞</t>
  </si>
  <si>
    <t>Study of the Melting Characteristics of Transmission Lines and Fitting due to Multiple Impulse Current</t>
  </si>
  <si>
    <t>周琴</t>
  </si>
  <si>
    <t>周琴,傅正财(外),任晓明</t>
  </si>
  <si>
    <t>2014-11-10</t>
  </si>
  <si>
    <t>2014-12-10</t>
  </si>
  <si>
    <t>第二单位</t>
  </si>
  <si>
    <t>The Fault Diagnosis of Wind Turbine Gearbox Based on QGA—LSSVM</t>
  </si>
  <si>
    <t>焦斌</t>
  </si>
  <si>
    <t>焦斌,郜志伟(学)</t>
  </si>
  <si>
    <t>2014-11-05</t>
  </si>
  <si>
    <t>Mechanics and Materials</t>
  </si>
  <si>
    <t>一般学术刊物（国际）</t>
  </si>
  <si>
    <t>一种新型单相磁通反向电机磁场调节分析1</t>
  </si>
  <si>
    <t>胡欣</t>
  </si>
  <si>
    <t>胡欣(学),孙建龙(学),李进才(学),赵朝会</t>
  </si>
  <si>
    <t>2014-11-03</t>
  </si>
  <si>
    <t>上海电机学院学报</t>
  </si>
  <si>
    <t>调压运行的同步电动机的功率因数的调整分析</t>
  </si>
  <si>
    <t>王爱元</t>
  </si>
  <si>
    <t>2014-10-28</t>
  </si>
  <si>
    <t>微电机</t>
  </si>
  <si>
    <t>全国核心期刊</t>
  </si>
  <si>
    <t>基于改进型比例谐振控制的三相光伏并网策略</t>
  </si>
  <si>
    <t>吴增强</t>
  </si>
  <si>
    <t>吴增强(学),邹海荣,魏浩(学)</t>
  </si>
  <si>
    <t>2014-10-25</t>
  </si>
  <si>
    <t>The wind power forecast model based on improved EMD and SVM</t>
  </si>
  <si>
    <t>陈国初</t>
  </si>
  <si>
    <t>陈国初,张鑫(学),管志威(学)</t>
  </si>
  <si>
    <t>2014-10-14</t>
  </si>
  <si>
    <t>Applied Mechanics and Materials Vol. 694</t>
  </si>
  <si>
    <t>微电网并网对电网的影响</t>
  </si>
  <si>
    <t>陈丽娟</t>
  </si>
  <si>
    <t>陈丽娟(学),王致杰,苏新霞(学),裴泽阳(学)</t>
  </si>
  <si>
    <t>2014-10-10</t>
  </si>
  <si>
    <t>电力学报</t>
  </si>
  <si>
    <t>Experimental study on power frequency short-circuit failure of MOV</t>
  </si>
  <si>
    <t>任晓明</t>
  </si>
  <si>
    <t>任晓明,王碧云(外)</t>
  </si>
  <si>
    <t>2014-10-08</t>
  </si>
  <si>
    <t>ICLP2014</t>
  </si>
  <si>
    <t>Study on Improving Microgrid Transient Power Quality by Super-capacitor</t>
  </si>
  <si>
    <t>魏丹</t>
  </si>
  <si>
    <t>魏丹(学),张卫(学),王致杰,David Zhang(外)</t>
  </si>
  <si>
    <t>2014-10-07</t>
  </si>
  <si>
    <t>Advanced Materials Research</t>
  </si>
  <si>
    <t>Pitch Angle Control for Improving the Low Voltage Ride-Through Based on DFIG</t>
  </si>
  <si>
    <t>李如明</t>
  </si>
  <si>
    <t>李如明(学),刘天羽,朱庆华(学),张莉(学)</t>
  </si>
  <si>
    <t>2014-09-30</t>
  </si>
  <si>
    <t>Life System Modeling and Simulation 2014</t>
  </si>
  <si>
    <t>Application  of the Real-Ether CAT in Steel Plate Loading and Unloading Systen</t>
  </si>
  <si>
    <t>焦斌,何秀明(学)</t>
  </si>
  <si>
    <t>2014-09-20</t>
  </si>
  <si>
    <t>SPRINGER</t>
  </si>
  <si>
    <t>The New Method to Determine the Confidence Probability of Wind Power Prediction Result</t>
  </si>
  <si>
    <t>陈国初,公维祥(学)</t>
  </si>
  <si>
    <t>LSMS/ICSEE 2014</t>
  </si>
  <si>
    <t>Improved LMD and its application in short-term wind power forecast</t>
  </si>
  <si>
    <t>陈国初,管志威(学),程巧梅(学)</t>
  </si>
  <si>
    <t>Gearbox Fault Diagnosis Method Based on SVM Trained by Improved SFLA</t>
  </si>
  <si>
    <t>马鲁</t>
  </si>
  <si>
    <t>马鲁(学),陈国初,王海群</t>
  </si>
  <si>
    <t>Torque calculation for a radial field permanent magnet coupler in a pump by analytical technique</t>
  </si>
  <si>
    <t>杜世勤</t>
  </si>
  <si>
    <t>LSMS &amp; ICSEE 2014</t>
  </si>
  <si>
    <t>基于LabVIEW和RS485通信的光伏监测系统</t>
  </si>
  <si>
    <t>李建国</t>
  </si>
  <si>
    <t>李建国,陈永超(外),赖立海(外),刘建民(外)</t>
  </si>
  <si>
    <t>自动化与仪表</t>
  </si>
  <si>
    <t>H桥级联整流器的原理与控制技术研究</t>
  </si>
  <si>
    <t>张海燕</t>
  </si>
  <si>
    <t>张海燕,张超(外)</t>
  </si>
  <si>
    <t>2014-09-18</t>
  </si>
  <si>
    <t>电力电子技术</t>
  </si>
  <si>
    <t>Temporal-Spatial Information Fusion Method of Fault Diagnosis Based on Clustering Means Centralization</t>
  </si>
  <si>
    <t>金建</t>
  </si>
  <si>
    <t>金建(学),陈国初,徐余法</t>
  </si>
  <si>
    <t>2014-09-14</t>
  </si>
  <si>
    <t>Applied Mechanics and Materials Vols. 635-637</t>
  </si>
  <si>
    <t>A combination model of Theil coefficient and Induce Ordered Weighted Averaging operator</t>
  </si>
  <si>
    <t>公维祥</t>
  </si>
  <si>
    <t>公维祥(学),陈国初,冯兆红(学)</t>
  </si>
  <si>
    <t>Applied Mechanics and Materials Vols. 644-650</t>
  </si>
  <si>
    <t>游梁式抽油机用感应电机的节能研究</t>
  </si>
  <si>
    <t>2014-09-10</t>
  </si>
  <si>
    <t>电机与控制应用</t>
  </si>
  <si>
    <t>A cooperative co-evolutionary particle swarm optimiser based on a niche sharing scheme for the flow shop scheduling problem under uncertainty</t>
  </si>
  <si>
    <t>焦斌,shaobinyan(外)</t>
  </si>
  <si>
    <t>2014-09-04</t>
  </si>
  <si>
    <t>Mathematical Structures in Computer</t>
  </si>
  <si>
    <t>基于二阶不对称矩阵的异步电动机定子匝间短路故障建模与分析</t>
  </si>
  <si>
    <t>唐守杰</t>
  </si>
  <si>
    <t>唐守杰(学),邹海荣,王朋(学),刘婉(学)</t>
  </si>
  <si>
    <t>2014-08-25</t>
  </si>
  <si>
    <t>The Impact of Power system Frequency Regulation Caused by Wind Disturbance</t>
  </si>
  <si>
    <t>刘三明</t>
  </si>
  <si>
    <t>刘三明,王致杰,孙霞(外),梁义腾(学),朱晓伟(学)</t>
  </si>
  <si>
    <t>2014-08-22</t>
  </si>
  <si>
    <t>Applied Mechanics and Materials</t>
  </si>
  <si>
    <t>基于贝瑞龙模型的特高压串补线路双端测距算法1</t>
  </si>
  <si>
    <t>苏新霞</t>
  </si>
  <si>
    <t>苏新霞(学),王致杰,陈丽娟(学),裴泽阳(学),陈舒婷(学),曾维炎(学),梁艺腾(学)</t>
  </si>
  <si>
    <t>2014-08-20</t>
  </si>
  <si>
    <t>Study of System Stability Based on the Combination of Low Voltage Pretection and Security Automatic Device</t>
  </si>
  <si>
    <t>刘三明,王致杰,林晟英(外),王鸿(学),陈书婷(学)</t>
  </si>
  <si>
    <t>2014-08-16</t>
  </si>
  <si>
    <t>A New Model of Non-parametric Estimation for Short Term Wind Power Prediction</t>
  </si>
  <si>
    <t>陈勤勤</t>
  </si>
  <si>
    <t>陈勤勤(学),陈国初,丁国栋(学)</t>
  </si>
  <si>
    <t>2014-08-14</t>
  </si>
  <si>
    <t>Advanced Materials Research Vol. 997</t>
  </si>
  <si>
    <t>基于PSO算法的风光储微电网优化调度研究</t>
  </si>
  <si>
    <t>刘娇娇</t>
  </si>
  <si>
    <t>刘娇娇(学),王致杰,袁建华(外),席攀(学)</t>
  </si>
  <si>
    <t>2014-08-12</t>
  </si>
  <si>
    <t>华东电力</t>
  </si>
  <si>
    <t>新型8极9槽永磁同步电机静态场的分析</t>
  </si>
  <si>
    <t>邵士良</t>
  </si>
  <si>
    <t>邵士良(学),迟长春,练正兵(学),张祯海(学),刘香(学)</t>
  </si>
  <si>
    <t>2014-08-04</t>
  </si>
  <si>
    <t>自动化应用</t>
  </si>
  <si>
    <t>The Motor Temperature Rise Test system Based on MagnetiG Powder</t>
  </si>
  <si>
    <t>张祯海</t>
  </si>
  <si>
    <t>张祯海(学),迟长春,练正兵(学),邵士良(学)</t>
  </si>
  <si>
    <t>2014-07-28</t>
  </si>
  <si>
    <t>State estimation for linear constrained systems with unknown input</t>
  </si>
  <si>
    <t>文传博</t>
  </si>
  <si>
    <t>文传博,蔡云泽(外)</t>
  </si>
  <si>
    <t>2014-07-26</t>
  </si>
  <si>
    <t>Chinese Journal of Electronics</t>
  </si>
  <si>
    <t>国家一级期刊</t>
  </si>
  <si>
    <t>基于模糊控制的电动车双向DC-DC变换器研究</t>
  </si>
  <si>
    <t>崔雪</t>
  </si>
  <si>
    <t>崔雪,郑翔</t>
  </si>
  <si>
    <t>2014-07-25</t>
  </si>
  <si>
    <t>电测与仪表</t>
  </si>
  <si>
    <t>Finger Multi-biometric Cryptosystem using Feature-Level Fusion</t>
  </si>
  <si>
    <t>陆丽</t>
  </si>
  <si>
    <t>陆丽,彭加亮(外)</t>
  </si>
  <si>
    <t>2014-07-20</t>
  </si>
  <si>
    <t>International Journal of Signal Processing, Image Processing and</t>
  </si>
  <si>
    <t>永磁同步电机在全速范围内的无位置传感器矢量控制</t>
  </si>
  <si>
    <t>张海燕,刘军,兖涛(学),赵瑶瑶(外)</t>
  </si>
  <si>
    <t>2014-07-10</t>
  </si>
  <si>
    <t>Halbach永磁电机与径向结构永磁电机比较</t>
  </si>
  <si>
    <t>宋国强</t>
  </si>
  <si>
    <t>宋国强,朱立勋</t>
  </si>
  <si>
    <t>论文收录</t>
  </si>
  <si>
    <t>收录分</t>
  </si>
  <si>
    <t>OFFSHORE WIND TURBINES OPEARTION AND MAINTENANCE IN CHINA-A CASE STUDY OF DONGHAI BRIDGE OFFSHORE WIND FARM-EI</t>
  </si>
  <si>
    <t>谢源</t>
  </si>
  <si>
    <t>2014-09-21</t>
  </si>
  <si>
    <t>EI</t>
  </si>
  <si>
    <t>The present status and challenges of wind energy education and training in China-SCI</t>
  </si>
  <si>
    <t>2013-11-23</t>
  </si>
  <si>
    <t>Reneable Energy</t>
  </si>
  <si>
    <t>SCI</t>
  </si>
  <si>
    <t>Operating Mode Analysis on Paratactic Structure Hybrid Excitation Synchronous Generators for Wind Power Generation1</t>
  </si>
  <si>
    <t>赵朝会</t>
  </si>
  <si>
    <t>赵朝会,孙建龙(学),李进才(学),胡欣(学)</t>
  </si>
  <si>
    <t>2013-10-03</t>
  </si>
  <si>
    <t>2013 2nd international conference on nanotechnology technology and advanced material,ICNTAM2013</t>
  </si>
  <si>
    <t>Research on the Comparison Analyses of Three-Phase Discrete and Integrated LC Filters in Three-Phase PV Inverter(检索)</t>
  </si>
  <si>
    <t>蒋赢</t>
  </si>
  <si>
    <t>蒋赢,李建国,潘三博,张希(外),胡鹏,张海燕</t>
  </si>
  <si>
    <t>2013-09-22</t>
  </si>
  <si>
    <t>International Journal of Photoenergy</t>
  </si>
  <si>
    <t>State-of-the Art and Perspectives of Superconducting Generator1</t>
  </si>
  <si>
    <t>赵朝会,李进才(学)</t>
  </si>
  <si>
    <t>renewable energy and environmental technology</t>
  </si>
  <si>
    <t>Sequential filtering for state constrained systems with cross-correlated measurement noises</t>
  </si>
  <si>
    <t>文传博,蔡云泽(外),张卫东(外)</t>
  </si>
  <si>
    <t>2013-07-17</t>
  </si>
  <si>
    <t>The 32nd Chinses Control Conference</t>
  </si>
  <si>
    <t>Optimal sequential Kalman filtering with cross-correlated measurement noises 1</t>
  </si>
  <si>
    <t>文传博,蔡云泽(外),文成林(外),许晓鸣(外)</t>
  </si>
  <si>
    <t>2013-07-10</t>
  </si>
  <si>
    <t>Aerospace Science and Technology</t>
  </si>
  <si>
    <t>The Field Current Research on Paratactic Structure Hybrid Excitation Synchronous Generators for wind power generation1</t>
  </si>
  <si>
    <t>赵朝会,李进才(学),孙建龙(学),胡欣(学)</t>
  </si>
  <si>
    <t>2013-07-03</t>
  </si>
  <si>
    <t>2013 2nd international conferene on nanotechnology and advanced materials,ICNTAM 2013</t>
  </si>
  <si>
    <t>Review of recent offshore wind power developments in china-SCI</t>
  </si>
  <si>
    <t>刘天羽</t>
  </si>
  <si>
    <t>刘天羽,P. J. Tavner(外),Y.Feng(外),Y. N. Qiu(外)</t>
  </si>
  <si>
    <t>2013-07-01</t>
  </si>
  <si>
    <t>WIND ENERGY</t>
  </si>
  <si>
    <t>Study of Dynamic Voltage Restorer Based on Repetitive Control Algorithm</t>
  </si>
  <si>
    <t>2013-05-18</t>
  </si>
  <si>
    <t>2013 International Conference on Advances in Materials Science and Manufacturing Technology</t>
  </si>
  <si>
    <t>基于耦合电感消除占空比丢失的模块型全桥光伏变换器（检索）</t>
  </si>
  <si>
    <t>蒋赢,张希(外),胡鹏,张海燕</t>
  </si>
  <si>
    <t>2013-02-10</t>
  </si>
  <si>
    <t>电力自动化设备</t>
  </si>
  <si>
    <t>Analysis and experimental investigation of direct lightning protection for floating roof oil tanks（1）</t>
  </si>
  <si>
    <t>任晓明,zhengcai fu(外),nannan yan(外),wei sun(外)</t>
  </si>
  <si>
    <t>2013-01-08</t>
  </si>
  <si>
    <t>electric power systems research</t>
  </si>
  <si>
    <t>SCIE</t>
  </si>
  <si>
    <t>Research of the Undervoltage Tripper with Overvoltage Protection Function(EI)</t>
  </si>
  <si>
    <t>迟长春,胡林芳(外),武一(外)</t>
  </si>
  <si>
    <t>2012-10-12</t>
  </si>
  <si>
    <t>Advances in Power and Electrical Engineering</t>
  </si>
  <si>
    <t>Simulation Studies of Power Frequency Continuous Current under 10/350us Impulse Current Tests</t>
  </si>
  <si>
    <t>任晓明,周琴</t>
  </si>
  <si>
    <t>2012-09-17</t>
  </si>
  <si>
    <t>ICHVE2012</t>
  </si>
  <si>
    <t>Study on Controlling and Simulation of Drive System for Permanent Magnet Synchronous Motor in Electrical Vehicle</t>
  </si>
  <si>
    <t>李萍</t>
  </si>
  <si>
    <t>2012-09-14</t>
  </si>
  <si>
    <t>PEAM2012</t>
  </si>
  <si>
    <t>ANFIS approach for noise reduction of lightning current online monitoring system</t>
  </si>
  <si>
    <t>外校人员</t>
  </si>
  <si>
    <t xml:space="preserve">Yan, Nan-Nan </t>
  </si>
  <si>
    <t>Yan, Nan-Nan(外),zheng caifu(外),周琴</t>
  </si>
  <si>
    <t>2011-12-06</t>
  </si>
  <si>
    <t xml:space="preserve">APL2011 </t>
  </si>
  <si>
    <t>项目编号</t>
  </si>
  <si>
    <t>项目名称</t>
  </si>
  <si>
    <t>负责人</t>
  </si>
  <si>
    <t>项目来源</t>
  </si>
  <si>
    <t>合同金额（万元）</t>
  </si>
  <si>
    <t>到款金额（万元）</t>
  </si>
  <si>
    <t>王致杰</t>
  </si>
  <si>
    <t>黄兴华</t>
  </si>
  <si>
    <t>刘军</t>
  </si>
  <si>
    <t>徐余法</t>
  </si>
  <si>
    <t>吕红芳</t>
  </si>
  <si>
    <t>徐漫涛</t>
  </si>
  <si>
    <t>司雪楠</t>
  </si>
  <si>
    <t>项目负责人</t>
  </si>
  <si>
    <t>项目总经费（万元）</t>
  </si>
  <si>
    <t>每万元分值</t>
  </si>
  <si>
    <t>考核分值</t>
  </si>
  <si>
    <t>13AZ26</t>
  </si>
  <si>
    <t>基于多约束条件和广义系统理论的复杂设备故障诊断方法</t>
  </si>
  <si>
    <t>国家自然科学基金项目</t>
  </si>
  <si>
    <t>14ZR1417200</t>
  </si>
  <si>
    <t>海上风力发电机组的故障预测和可靠性研究</t>
  </si>
  <si>
    <t>上海市自然基金项目</t>
  </si>
  <si>
    <t>14511108003</t>
  </si>
  <si>
    <t>面向智慧家庭服务的共性关键技术研究之大学生应用示范</t>
  </si>
  <si>
    <t>上海市科委</t>
  </si>
  <si>
    <t>11AZ24</t>
  </si>
  <si>
    <t>大型发电机组基于随机集的多源故障特征融合决策方法</t>
  </si>
  <si>
    <t>上海市自然科学基金项目</t>
  </si>
  <si>
    <t>14YZ157</t>
  </si>
  <si>
    <t>海上风力发电机组可靠性和故障分析的研究</t>
  </si>
  <si>
    <t>上海市教育委员会科研创新项目</t>
  </si>
  <si>
    <t>14YZ160</t>
  </si>
  <si>
    <t>高效率软开关风电逆变器技术研究</t>
  </si>
  <si>
    <t>潘三博</t>
  </si>
  <si>
    <t>14YZ163</t>
  </si>
  <si>
    <t>基于随机平均法的并网运行风电场电压稳定性研究</t>
  </si>
  <si>
    <t>朱晨烜</t>
  </si>
  <si>
    <t>10pj1404400</t>
  </si>
  <si>
    <t>基于信息论中上下文模型的医学图像增强的关键技术研究</t>
  </si>
  <si>
    <t>上海市浦江人才计划项目</t>
  </si>
  <si>
    <t>风力发电机的动态模型研究</t>
  </si>
  <si>
    <t>上海高校青年教师培养资助计划项目</t>
  </si>
  <si>
    <t>14PJ1404000</t>
  </si>
  <si>
    <t>基于随机集的大型发电机组多源故障特征融合决策方法</t>
  </si>
  <si>
    <t>朱海信</t>
  </si>
  <si>
    <t>ZZSDJ13013</t>
  </si>
  <si>
    <t>当代大学生价值观思想研究</t>
  </si>
  <si>
    <t>11YZ267</t>
  </si>
  <si>
    <t>基于分布式风电装置的分布参数系统若干优化控制策略的研究</t>
  </si>
  <si>
    <t>高桂革</t>
  </si>
  <si>
    <t>上海市教委科研创新项目</t>
  </si>
  <si>
    <t>上海电机学院技术转移中心建设项目</t>
  </si>
  <si>
    <t>上海市教委</t>
  </si>
  <si>
    <t>上海电机学院研究生培养机制改革研究</t>
  </si>
  <si>
    <t>上海市学位委员会</t>
  </si>
  <si>
    <t>A1-5701-14-008-03</t>
  </si>
  <si>
    <t>基于MEMS技术的多参数光化学微传感器研究</t>
  </si>
  <si>
    <t>韩美杰</t>
  </si>
  <si>
    <t>A1-5701-14-008-04</t>
  </si>
  <si>
    <t>PECVD氮化硅薄膜的沉积参数及光照条件对钝化效果的影响</t>
  </si>
  <si>
    <t>王珺</t>
  </si>
  <si>
    <t>A1-5701-14-008-01</t>
  </si>
  <si>
    <t>新建本科院校辅导员职业化研究</t>
  </si>
  <si>
    <t>A1402</t>
  </si>
  <si>
    <t>现代教职体系视域下应用型本科人才培养模式研究</t>
  </si>
  <si>
    <t>上海市教育科学研究规划办公室</t>
  </si>
  <si>
    <t>省部级</t>
  </si>
  <si>
    <t>申请人</t>
  </si>
  <si>
    <t>发明
（设计）人</t>
  </si>
  <si>
    <t>申请名称</t>
  </si>
  <si>
    <t>申请日期</t>
  </si>
  <si>
    <t>申请号/专利号</t>
  </si>
  <si>
    <t>专利类型</t>
  </si>
  <si>
    <t>专利状态</t>
  </si>
  <si>
    <t>授权日期</t>
  </si>
  <si>
    <t>授权</t>
  </si>
  <si>
    <t>实用新型</t>
  </si>
  <si>
    <t>丁斗章</t>
  </si>
  <si>
    <t>胥飞</t>
  </si>
  <si>
    <t>201320326673.7</t>
  </si>
  <si>
    <t>智能水杯</t>
  </si>
  <si>
    <t>201320465393.4</t>
  </si>
  <si>
    <t>201320494840.9</t>
  </si>
  <si>
    <t>201320495277.7</t>
  </si>
  <si>
    <t>201320520013.2</t>
  </si>
  <si>
    <t>风力发电机</t>
  </si>
  <si>
    <t>一种手机套</t>
  </si>
  <si>
    <t>一种螺丝刀</t>
  </si>
  <si>
    <t>201320714334.6</t>
  </si>
  <si>
    <t>201320714333.1</t>
  </si>
  <si>
    <t>201320829766.1</t>
  </si>
  <si>
    <t>201320829769.5</t>
  </si>
  <si>
    <t>201320838847.8</t>
  </si>
  <si>
    <t>国家级</t>
  </si>
  <si>
    <t>状态平方非线性DPS的基于小波变换的预测控制</t>
  </si>
  <si>
    <t>丁斗章,顾幸生(外)</t>
  </si>
  <si>
    <t>2014-07-01</t>
  </si>
  <si>
    <t>WCICA2014论文集</t>
  </si>
  <si>
    <t>专刊</t>
  </si>
  <si>
    <t>“计算机控制技术"课程实验教学探讨</t>
  </si>
  <si>
    <t>张向锋</t>
  </si>
  <si>
    <t>实验室研究与探索</t>
  </si>
  <si>
    <t>大型风力发电机组安全制动策略研究</t>
  </si>
  <si>
    <t>丁国栋</t>
  </si>
  <si>
    <t>丁国栋(学),刘三明,王致杰,杨明莉(学),张卫(学),陈勤勤(学)</t>
  </si>
  <si>
    <t>2014-06-30</t>
  </si>
  <si>
    <t>风能</t>
  </si>
  <si>
    <t>Research for PV cell and storage battery of dynamiceconomic dispatch in micro-grid</t>
  </si>
  <si>
    <t>刘娇娇(学),王致杰,叶一枝(外),张祯海(学)</t>
  </si>
  <si>
    <t>2014-06-28</t>
  </si>
  <si>
    <t>2014 nternationa COnference on Applied sciences</t>
  </si>
  <si>
    <t>量子遗传算法优化的最小二乘支持向量机的风机故障诊断</t>
  </si>
  <si>
    <t>焦斌,高志伟(学)</t>
  </si>
  <si>
    <t>2014-06-25</t>
  </si>
  <si>
    <t>直驱永磁风力发电机并入10kV配电网研究</t>
  </si>
  <si>
    <t>海岛智能微电网系统优化调2</t>
  </si>
  <si>
    <t>刘娇娇(学),王致杰,张祯海(学),席攀(学),魏丹(学)</t>
  </si>
  <si>
    <t>2014-06-18</t>
  </si>
  <si>
    <t>海岛智能微电网系统研究</t>
  </si>
  <si>
    <t>刘娇娇(学),郑德化(外),王致杰,孙雁卿(外),裴泽阳(学)</t>
  </si>
  <si>
    <t>2014-06-15</t>
  </si>
  <si>
    <t>能源与节能</t>
  </si>
  <si>
    <t>具有随机时延的线性网络系统稳定性分析</t>
  </si>
  <si>
    <t>李建国,陆丽,潘三博,蒋赢</t>
  </si>
  <si>
    <t>2014-06-09</t>
  </si>
  <si>
    <t>可穿戴式电容耦合ECG系统</t>
  </si>
  <si>
    <t>周勇</t>
  </si>
  <si>
    <t>周勇(学),胥飞,张元熙(学),沈永东(学)</t>
  </si>
  <si>
    <t>2014-05-31</t>
  </si>
  <si>
    <t>2nd International Conference on Precision Mechanical Instruments and Measurement Technology</t>
  </si>
  <si>
    <t>dynamic mathematical model of variable pitvh double-fed wind power generator</t>
  </si>
  <si>
    <t>王致杰,刘三明,孙霞(外),苏新霞(学),陈丽娟(学),裴泽阳(学)</t>
  </si>
  <si>
    <t>2014-05-23</t>
  </si>
  <si>
    <t>mechatronics enginerig computing and inforation technology</t>
  </si>
  <si>
    <t>simulation of the affected wind power transient stability by means of SVC and STATCOM</t>
  </si>
  <si>
    <t>2014-05-22</t>
  </si>
  <si>
    <t>Adwanced energy technology</t>
  </si>
  <si>
    <t>柔性直流输电特点及应用前景研究</t>
  </si>
  <si>
    <t>苏新霞(学),王致杰,陈丽娟(学)</t>
  </si>
  <si>
    <t>2014-05-20</t>
  </si>
  <si>
    <t>陕西电力</t>
  </si>
  <si>
    <t>The Control of Low Voltage Ride Through Based on STATCOM and Crowbar Circuit</t>
  </si>
  <si>
    <t>陈丽娟(学),王致杰,苏新霞(学)</t>
  </si>
  <si>
    <t>2014-05-17</t>
  </si>
  <si>
    <t>Energy Research and Power Engineering 2014</t>
  </si>
  <si>
    <t>Research for smart micro-grid system of optimal operation on island</t>
  </si>
  <si>
    <t>刘娇娇(学),王致杰,张祯海(学),叶一枝(外)</t>
  </si>
  <si>
    <t>2014 International Conference on Energy Research and Power Engineering</t>
  </si>
  <si>
    <t>the influence of wind power grid to power system small disturbance stability study</t>
  </si>
  <si>
    <t>王致杰,刘三明,席攀(学),裴泽阳(学),苏新霞(学),陈丽娟(学)</t>
  </si>
  <si>
    <t>2014-05-15</t>
  </si>
  <si>
    <t>energy research and power engineering 2014</t>
  </si>
  <si>
    <t>Application of the improved quantum genetic algorithm</t>
  </si>
  <si>
    <t>徐余法,梅晓娟(学),戴志军(学),苏强强(学)</t>
  </si>
  <si>
    <t>2014-05-08</t>
  </si>
  <si>
    <t>Communications in Computer and Information Science</t>
  </si>
  <si>
    <t>基站用风光互补控制器的设计</t>
  </si>
  <si>
    <t>刘娇娇(学),王致杰,张笙瑞(学),徐涛(学),陈丽娟(学),苏新霞(学)</t>
  </si>
  <si>
    <t>2014-04-28</t>
  </si>
  <si>
    <t>电子制作</t>
  </si>
  <si>
    <t>风力发电机组状态监测和故障诊断系统的设计与实现</t>
  </si>
  <si>
    <t>叶明星</t>
  </si>
  <si>
    <t>叶明星(学),焦斌</t>
  </si>
  <si>
    <t>2014-04-25</t>
  </si>
  <si>
    <t>蛙跳算法及其在函数优化中的应用</t>
  </si>
  <si>
    <t>2014-04-20</t>
  </si>
  <si>
    <t>基于统计聚类与时序分析的风电场短期风速预测模型</t>
  </si>
  <si>
    <t>陈勤勤(学),陈国初</t>
  </si>
  <si>
    <t>协作终极网络资源分配控制算法研究</t>
  </si>
  <si>
    <t>吕红芳,张浩(外)</t>
  </si>
  <si>
    <t>2014-04-01</t>
  </si>
  <si>
    <t>仪器仪表学报</t>
  </si>
  <si>
    <t>A Discrete Particle Swarm Optimization Algorithm for Job-Shop Scheduling Problem to Maximizing production</t>
  </si>
  <si>
    <t>连志刚</t>
  </si>
  <si>
    <t>连志刚,林蔚天,高叶军(学),焦斌</t>
  </si>
  <si>
    <t>The International Journal of Innovative Computing, Information and Control.</t>
  </si>
  <si>
    <t>基于类粒子群算法的集装箱装载模型优化研究</t>
  </si>
  <si>
    <t>连志刚,林蔚天,曹宇(学),计春雷</t>
  </si>
  <si>
    <t>重庆交通大学学报</t>
  </si>
  <si>
    <t>基于Matlab/simulink光伏电池建模研究</t>
  </si>
  <si>
    <t>2014-03-18</t>
  </si>
  <si>
    <t>工业控制计算机</t>
  </si>
  <si>
    <t>能量均衡的簇间多跳路由协议</t>
  </si>
  <si>
    <t>2014-03-06</t>
  </si>
  <si>
    <t>信息与控制</t>
  </si>
  <si>
    <t>Integrated AHP-BPNN Model for Wind Farm Investment Evaluation</t>
  </si>
  <si>
    <t>张向锋,刘天羽,焦斌</t>
  </si>
  <si>
    <t>2014-03-01</t>
  </si>
  <si>
    <t>Engineering and Manufacturing Technologies</t>
  </si>
  <si>
    <t>Stochastic Optimization in Cooperative Relay Networks for Revenue Maximization</t>
  </si>
  <si>
    <t>上海交通大学学报</t>
  </si>
  <si>
    <t>Evaluating Water Management Practice for Sustainable Mining</t>
  </si>
  <si>
    <t>张向锋,高磊(外),Damian Barrett(外),陈云(外)</t>
  </si>
  <si>
    <t>2014-02-20</t>
  </si>
  <si>
    <t>Water</t>
  </si>
  <si>
    <t>基于遗传算法的永磁直线电机模糊PID速度控制的研究</t>
  </si>
  <si>
    <t>2014-02-12</t>
  </si>
  <si>
    <t>applied mechanics and materials</t>
  </si>
  <si>
    <t>电动车充放储一体化电站双向交直流变换电路设计</t>
  </si>
  <si>
    <t>席攀</t>
  </si>
  <si>
    <t>席攀(学),郑德化(外),孙雁卿(外),王致杰,刘娇娇(学),魏丹(学)</t>
  </si>
  <si>
    <t>2014-02-05</t>
  </si>
  <si>
    <t>一种主从线圈励磁的永磁机构的优化分析</t>
  </si>
  <si>
    <t>邵士良(学),迟长春,张祯海(学),练正兵(学)</t>
  </si>
  <si>
    <t>2014-02-01</t>
  </si>
  <si>
    <t>基于两级控制装置和改进HD算法的电动机测试系统设计</t>
  </si>
  <si>
    <t>练正兵</t>
  </si>
  <si>
    <t>练正兵(学),迟长春,邵士良(学),张祯海(学)</t>
  </si>
  <si>
    <t>基于极限学习算法的永磁机构动作时间补偿的研究.</t>
  </si>
  <si>
    <t>2014-01-30</t>
  </si>
  <si>
    <t>低压电器</t>
  </si>
  <si>
    <t>A New Fault Location Algorithm for Series Compensated Lines Using Two Terminal Data</t>
  </si>
  <si>
    <t>苏新霞(学),王致杰</t>
  </si>
  <si>
    <t>2014-01-20</t>
  </si>
  <si>
    <t>tructural, optical and electrical properties of delafossite CuGaO2 films grown by sol-gel method</t>
  </si>
  <si>
    <t>Proceedings of SPIE</t>
  </si>
  <si>
    <t>同步采样法在电机温升测试系统中的应用</t>
  </si>
  <si>
    <t>张祯海(学),迟长春,邵士良(学),练正兵(学)</t>
  </si>
  <si>
    <t>2014-01-10</t>
  </si>
  <si>
    <t>小波包变换在风力发电机转子断条故障诊断中的应用</t>
  </si>
  <si>
    <t>刘三明,杨明莉(学),王致杰,张卫(学),丁国栋(学)</t>
  </si>
  <si>
    <t>2013-12-31</t>
  </si>
  <si>
    <t>Analysis and Reduction of Magnetizing Inrush Current for Switch-on Unloaded Transformer</t>
  </si>
  <si>
    <t>2013-12-23</t>
  </si>
  <si>
    <t>2013 2nd International Symposium on Instrumentation and Measurement, Sensor Network and Automation (IMSNA)</t>
  </si>
  <si>
    <t>基于Kalman滤波相空间重构的Elman神经网络短期风速组合预测模型</t>
  </si>
  <si>
    <t>公维祥(学),陈国初</t>
  </si>
  <si>
    <t>2013-12-20</t>
  </si>
  <si>
    <t>An investigation of passivation properties of SiNx-Si interface by MIS model</t>
  </si>
  <si>
    <t>王珺,韩美杰,马学亮</t>
  </si>
  <si>
    <t>2013-12-12</t>
  </si>
  <si>
    <t>风机叶片雷电易击点模型试验技术研究分析</t>
  </si>
  <si>
    <t>江安峰</t>
  </si>
  <si>
    <t>江安峰(外),任晓明,孙伟(外),陈坚(外),傅正财(外)</t>
  </si>
  <si>
    <t>2013-12-10</t>
  </si>
  <si>
    <t>Simulation studies of follow current struck by 10/350us impulse current</t>
  </si>
  <si>
    <t>2013-06-03</t>
  </si>
  <si>
    <t>International Review on Modelling and Simulations</t>
  </si>
  <si>
    <t>一般</t>
  </si>
  <si>
    <t>电气</t>
  </si>
  <si>
    <t>得分</t>
  </si>
  <si>
    <t>商学院</t>
  </si>
  <si>
    <t>学院</t>
    <phoneticPr fontId="13" type="noConversion"/>
  </si>
  <si>
    <r>
      <t>一种永磁</t>
    </r>
    <r>
      <rPr>
        <sz val="12"/>
        <color indexed="8"/>
        <rFont val="宋体"/>
        <family val="3"/>
        <charset val="134"/>
      </rPr>
      <t>真空断路器操作手柄</t>
    </r>
  </si>
  <si>
    <r>
      <t>迟长春,李</t>
    </r>
    <r>
      <rPr>
        <sz val="12"/>
        <color indexed="8"/>
        <rFont val="宋体"/>
        <family val="3"/>
        <charset val="134"/>
      </rPr>
      <t>杨(学)</t>
    </r>
  </si>
  <si>
    <t>201410010959.3</t>
  </si>
  <si>
    <t>发明专利</t>
  </si>
  <si>
    <t>申请</t>
  </si>
  <si>
    <r>
      <t>一种防溢</t>
    </r>
    <r>
      <rPr>
        <sz val="12"/>
        <color indexed="8"/>
        <rFont val="宋体"/>
        <family val="3"/>
        <charset val="134"/>
      </rPr>
      <t>水的饮水机1</t>
    </r>
  </si>
  <si>
    <r>
      <t>刘链冠(学</t>
    </r>
    <r>
      <rPr>
        <sz val="12"/>
        <color indexed="8"/>
        <rFont val="宋体"/>
        <family val="3"/>
        <charset val="134"/>
      </rPr>
      <t>),朱正清(学),胡晨杰(学),吴秋美(学),周声全(学),高桂革,陈倩倩(学)</t>
    </r>
  </si>
  <si>
    <t>201410091625.3</t>
  </si>
  <si>
    <r>
      <t>用于分布</t>
    </r>
    <r>
      <rPr>
        <sz val="12"/>
        <color indexed="8"/>
        <rFont val="宋体"/>
        <family val="3"/>
        <charset val="134"/>
      </rPr>
      <t>式风电系统的双线性控制模型解析方法</t>
    </r>
  </si>
  <si>
    <t>201410105599.5</t>
  </si>
  <si>
    <r>
      <t>基于小波</t>
    </r>
    <r>
      <rPr>
        <sz val="12"/>
        <color indexed="8"/>
        <rFont val="宋体"/>
        <family val="3"/>
        <charset val="134"/>
      </rPr>
      <t>变换的分布式风电系统递阶控制方法</t>
    </r>
  </si>
  <si>
    <r>
      <t>高桂革,曾</t>
    </r>
    <r>
      <rPr>
        <sz val="12"/>
        <color indexed="8"/>
        <rFont val="宋体"/>
        <family val="3"/>
        <charset val="134"/>
      </rPr>
      <t>宪文</t>
    </r>
  </si>
  <si>
    <t>201410105726.1</t>
  </si>
  <si>
    <r>
      <t>基于小波</t>
    </r>
    <r>
      <rPr>
        <sz val="12"/>
        <color indexed="8"/>
        <rFont val="宋体"/>
        <family val="3"/>
        <charset val="134"/>
      </rPr>
      <t>变换的分布式风电系统的多目标最有控制方法</t>
    </r>
  </si>
  <si>
    <t>201410105787.8</t>
  </si>
  <si>
    <r>
      <t>风力发电</t>
    </r>
    <r>
      <rPr>
        <sz val="12"/>
        <color indexed="8"/>
        <rFont val="宋体"/>
        <family val="3"/>
        <charset val="134"/>
      </rPr>
      <t>机组叶片的无损检测 系统及方法</t>
    </r>
  </si>
  <si>
    <r>
      <t>王晖(学),</t>
    </r>
    <r>
      <rPr>
        <sz val="12"/>
        <color indexed="8"/>
        <rFont val="宋体"/>
        <family val="3"/>
        <charset val="134"/>
      </rPr>
      <t>高桂革,曾宪文,袁靖(学),肖浩(学),尹万杰(学)</t>
    </r>
  </si>
  <si>
    <t>201410111073.8</t>
  </si>
  <si>
    <r>
      <t>基于自适</t>
    </r>
    <r>
      <rPr>
        <sz val="12"/>
        <color indexed="8"/>
        <rFont val="宋体"/>
        <family val="3"/>
        <charset val="134"/>
      </rPr>
      <t>应蜂群算法的风电功率预测方法及装置_</t>
    </r>
  </si>
  <si>
    <r>
      <t>公维祥(学</t>
    </r>
    <r>
      <rPr>
        <sz val="12"/>
        <color indexed="8"/>
        <rFont val="宋体"/>
        <family val="3"/>
        <charset val="134"/>
      </rPr>
      <t>),冯兆红(学),陈国初,陈玉晶(学),魏浩(学),金建(学),陈勤勤(学),王永翔(学)</t>
    </r>
  </si>
  <si>
    <t>201410112476.4</t>
  </si>
  <si>
    <r>
      <t>质子交换</t>
    </r>
    <r>
      <rPr>
        <sz val="12"/>
        <color indexed="8"/>
        <rFont val="宋体"/>
        <family val="3"/>
        <charset val="134"/>
      </rPr>
      <t>膜燃料电池用前级直流变换器及其构建方法</t>
    </r>
  </si>
  <si>
    <r>
      <t>胡鹏,刘波</t>
    </r>
    <r>
      <rPr>
        <sz val="12"/>
        <color indexed="8"/>
        <rFont val="宋体"/>
        <family val="3"/>
        <charset val="134"/>
      </rPr>
      <t>(学),石瑛(外),蒋赢,张海燕</t>
    </r>
  </si>
  <si>
    <t>201410135447.X</t>
  </si>
  <si>
    <r>
      <t>一种基于C</t>
    </r>
    <r>
      <rPr>
        <sz val="12"/>
        <color indexed="8"/>
        <rFont val="宋体"/>
        <family val="3"/>
        <charset val="134"/>
      </rPr>
      <t>odebook背景差分法的前景检测方法</t>
    </r>
  </si>
  <si>
    <r>
      <t>程伟臻(学</t>
    </r>
    <r>
      <rPr>
        <sz val="12"/>
        <color indexed="8"/>
        <rFont val="宋体"/>
        <family val="3"/>
        <charset val="134"/>
      </rPr>
      <t>),徐漫涛,程武超(学),王雪松(学),姚晓龙(学)</t>
    </r>
  </si>
  <si>
    <t>201410136069.7 </t>
  </si>
  <si>
    <r>
      <t>基于攻角</t>
    </r>
    <r>
      <rPr>
        <sz val="12"/>
        <color indexed="8"/>
        <rFont val="宋体"/>
        <family val="3"/>
        <charset val="134"/>
      </rPr>
      <t>权系数的模糊PID控制的独立变桨距控制系统</t>
    </r>
  </si>
  <si>
    <t>201410136613.8</t>
  </si>
  <si>
    <r>
      <t>风电功率</t>
    </r>
    <r>
      <rPr>
        <sz val="12"/>
        <color indexed="8"/>
        <rFont val="宋体"/>
        <family val="3"/>
        <charset val="134"/>
      </rPr>
      <t>短期组合预测方法_</t>
    </r>
  </si>
  <si>
    <r>
      <t>公维祥(学</t>
    </r>
    <r>
      <rPr>
        <sz val="12"/>
        <color indexed="8"/>
        <rFont val="宋体"/>
        <family val="3"/>
        <charset val="134"/>
      </rPr>
      <t>),冯兆红(学),陈国初,陈玉晶(学),魏浩(学),金建(学),陈勤勤(学),王永翔(学),李义新(学)</t>
    </r>
  </si>
  <si>
    <t>201410139147.9</t>
  </si>
  <si>
    <r>
      <t>一种智能</t>
    </r>
    <r>
      <rPr>
        <sz val="12"/>
        <color indexed="8"/>
        <rFont val="宋体"/>
        <family val="3"/>
        <charset val="134"/>
      </rPr>
      <t>自行车锁及其上锁方法</t>
    </r>
  </si>
  <si>
    <r>
      <t>陈培申(学</t>
    </r>
    <r>
      <rPr>
        <sz val="12"/>
        <color indexed="8"/>
        <rFont val="宋体"/>
        <family val="3"/>
        <charset val="134"/>
      </rPr>
      <t>),韩阳(学),吴宏杰(学),李彬彬</t>
    </r>
  </si>
  <si>
    <t>201410140659.7</t>
  </si>
  <si>
    <r>
      <t>一种风力</t>
    </r>
    <r>
      <rPr>
        <sz val="12"/>
        <color indexed="8"/>
        <rFont val="宋体"/>
        <family val="3"/>
        <charset val="134"/>
      </rPr>
      <t>发电机组轴承故障诊断方法</t>
    </r>
  </si>
  <si>
    <r>
      <t>叶明星(学</t>
    </r>
    <r>
      <rPr>
        <sz val="12"/>
        <color indexed="8"/>
        <rFont val="宋体"/>
        <family val="3"/>
        <charset val="134"/>
      </rPr>
      <t>),戴志军(学),焦斌</t>
    </r>
  </si>
  <si>
    <t>201410148405.x</t>
  </si>
  <si>
    <r>
      <t>基于双馈</t>
    </r>
    <r>
      <rPr>
        <sz val="12"/>
        <color indexed="8"/>
        <rFont val="宋体"/>
        <family val="3"/>
        <charset val="134"/>
      </rPr>
      <t>电机的故障控制装置及其方法</t>
    </r>
  </si>
  <si>
    <r>
      <t>裴泽阳(学</t>
    </r>
    <r>
      <rPr>
        <sz val="12"/>
        <color indexed="8"/>
        <rFont val="宋体"/>
        <family val="3"/>
        <charset val="134"/>
      </rPr>
      <t>),王致杰,肖浩(学),陈丽娟(学),苏新霞(学),朱庆华(学)</t>
    </r>
  </si>
  <si>
    <t>201410150867.5</t>
  </si>
  <si>
    <r>
      <t>一种风电</t>
    </r>
    <r>
      <rPr>
        <sz val="12"/>
        <color indexed="8"/>
        <rFont val="宋体"/>
        <family val="3"/>
        <charset val="134"/>
      </rPr>
      <t>功率预测组合方法和系统</t>
    </r>
  </si>
  <si>
    <r>
      <t>陈勤勤(学</t>
    </r>
    <r>
      <rPr>
        <sz val="12"/>
        <color indexed="8"/>
        <rFont val="宋体"/>
        <family val="3"/>
        <charset val="134"/>
      </rPr>
      <t>),丁国栋(学),陈国初,金建(学),公维祥(学)</t>
    </r>
  </si>
  <si>
    <t>201410155445.7 </t>
  </si>
  <si>
    <r>
      <t>孤岛模式</t>
    </r>
    <r>
      <rPr>
        <sz val="12"/>
        <color indexed="8"/>
        <rFont val="宋体"/>
        <family val="3"/>
        <charset val="134"/>
      </rPr>
      <t>下储能系统的正负序VF控制系统及方法</t>
    </r>
  </si>
  <si>
    <r>
      <t>肖浩(学),</t>
    </r>
    <r>
      <rPr>
        <sz val="12"/>
        <color indexed="8"/>
        <rFont val="宋体"/>
        <family val="3"/>
        <charset val="134"/>
      </rPr>
      <t>高桂革,曾宪文,裴泽阳(学),袁静(学),王晖(学),尹万杰(学)</t>
    </r>
  </si>
  <si>
    <t>201410163596.7</t>
  </si>
  <si>
    <r>
      <t>双馈异步</t>
    </r>
    <r>
      <rPr>
        <sz val="12"/>
        <color indexed="8"/>
        <rFont val="宋体"/>
        <family val="3"/>
        <charset val="134"/>
      </rPr>
      <t>电机低电压穿越控制系统及方法</t>
    </r>
  </si>
  <si>
    <t>201410163735.6</t>
  </si>
  <si>
    <r>
      <t>低电压穿</t>
    </r>
    <r>
      <rPr>
        <sz val="12"/>
        <color indexed="8"/>
        <rFont val="宋体"/>
        <family val="3"/>
        <charset val="134"/>
      </rPr>
      <t>越系统</t>
    </r>
  </si>
  <si>
    <r>
      <t>尹万杰(学</t>
    </r>
    <r>
      <rPr>
        <sz val="12"/>
        <color indexed="8"/>
        <rFont val="宋体"/>
        <family val="3"/>
        <charset val="134"/>
      </rPr>
      <t>),高桂革,曾宪文,肖浩(学),袁靖(学),王晖(学),杨凤惠(学),余成龙(学),李健(学)</t>
    </r>
  </si>
  <si>
    <t>201410182867.3</t>
  </si>
  <si>
    <r>
      <t>风力发电</t>
    </r>
    <r>
      <rPr>
        <sz val="12"/>
        <color indexed="8"/>
        <rFont val="宋体"/>
        <family val="3"/>
        <charset val="134"/>
      </rPr>
      <t>叶片检测装置</t>
    </r>
  </si>
  <si>
    <r>
      <t>徐永斌(学</t>
    </r>
    <r>
      <rPr>
        <sz val="12"/>
        <color indexed="8"/>
        <rFont val="宋体"/>
        <family val="3"/>
        <charset val="134"/>
      </rPr>
      <t>),谢源,高志飞(学)</t>
    </r>
  </si>
  <si>
    <t>201410196181.X</t>
  </si>
  <si>
    <r>
      <t>提示车辆</t>
    </r>
    <r>
      <rPr>
        <sz val="12"/>
        <color indexed="8"/>
        <rFont val="宋体"/>
        <family val="3"/>
        <charset val="134"/>
      </rPr>
      <t>安全行驶的车载系统</t>
    </r>
  </si>
  <si>
    <r>
      <t>马鲁(学),</t>
    </r>
    <r>
      <rPr>
        <sz val="12"/>
        <color indexed="8"/>
        <rFont val="宋体"/>
        <family val="3"/>
        <charset val="134"/>
      </rPr>
      <t>刘振兴(外),陈国初,王海群</t>
    </r>
  </si>
  <si>
    <t>201410200314.6 </t>
  </si>
  <si>
    <r>
      <t>基于andro</t>
    </r>
    <r>
      <rPr>
        <sz val="12"/>
        <color indexed="8"/>
        <rFont val="宋体"/>
        <family val="3"/>
        <charset val="134"/>
      </rPr>
      <t>id平台的水质实时监测及预警系统</t>
    </r>
  </si>
  <si>
    <t>201410200326.9 </t>
  </si>
  <si>
    <r>
      <t>一种小型</t>
    </r>
    <r>
      <rPr>
        <sz val="12"/>
        <color indexed="8"/>
        <rFont val="宋体"/>
        <family val="3"/>
        <charset val="134"/>
      </rPr>
      <t>风力机最大功率跟踪装置及方法</t>
    </r>
  </si>
  <si>
    <r>
      <t>苏强强(学</t>
    </r>
    <r>
      <rPr>
        <sz val="12"/>
        <color indexed="8"/>
        <rFont val="宋体"/>
        <family val="3"/>
        <charset val="134"/>
      </rPr>
      <t>),吴增强(学),徐余法,梅晓娟(学),戴志军(学)</t>
    </r>
  </si>
  <si>
    <t>201410200393</t>
  </si>
  <si>
    <r>
      <t>婴儿体温</t>
    </r>
    <r>
      <rPr>
        <sz val="12"/>
        <color indexed="8"/>
        <rFont val="宋体"/>
        <family val="3"/>
        <charset val="134"/>
      </rPr>
      <t>自动监测无线报警装置及使用方法</t>
    </r>
  </si>
  <si>
    <r>
      <t>刘波(学),</t>
    </r>
    <r>
      <rPr>
        <sz val="12"/>
        <color indexed="8"/>
        <rFont val="宋体"/>
        <family val="3"/>
        <charset val="134"/>
      </rPr>
      <t>胡鹏,郑星(外)</t>
    </r>
  </si>
  <si>
    <t>201410206390.8</t>
  </si>
  <si>
    <r>
      <t>一种SVPWM</t>
    </r>
    <r>
      <rPr>
        <sz val="12"/>
        <color indexed="8"/>
        <rFont val="宋体"/>
        <family val="3"/>
        <charset val="134"/>
      </rPr>
      <t>模块的生成系统及方法</t>
    </r>
  </si>
  <si>
    <t>201410216675.x</t>
  </si>
  <si>
    <r>
      <t>一种RS485</t>
    </r>
    <r>
      <rPr>
        <sz val="12"/>
        <color indexed="8"/>
        <rFont val="宋体"/>
        <family val="3"/>
        <charset val="134"/>
      </rPr>
      <t>通信线路的防雷电路_</t>
    </r>
  </si>
  <si>
    <r>
      <t>梅晓娟(学</t>
    </r>
    <r>
      <rPr>
        <sz val="12"/>
        <color indexed="8"/>
        <rFont val="宋体"/>
        <family val="3"/>
        <charset val="134"/>
      </rPr>
      <t>),徐余法,冯兆红(学)</t>
    </r>
  </si>
  <si>
    <t>201410242153.7</t>
  </si>
  <si>
    <r>
      <t>感应电动</t>
    </r>
    <r>
      <rPr>
        <sz val="12"/>
        <color indexed="8"/>
        <rFont val="宋体"/>
        <family val="3"/>
        <charset val="134"/>
      </rPr>
      <t>机的自动控制节能系统及方法</t>
    </r>
  </si>
  <si>
    <t>201410243342.6</t>
  </si>
  <si>
    <r>
      <t>异步电机</t>
    </r>
    <r>
      <rPr>
        <sz val="12"/>
        <color indexed="8"/>
        <rFont val="宋体"/>
        <family val="3"/>
        <charset val="134"/>
      </rPr>
      <t>无速度传感器矢量控制系统的转速辨识方法</t>
    </r>
  </si>
  <si>
    <r>
      <t>李健(学),</t>
    </r>
    <r>
      <rPr>
        <sz val="12"/>
        <color indexed="8"/>
        <rFont val="宋体"/>
        <family val="3"/>
        <charset val="134"/>
      </rPr>
      <t>王爱元,顾春阳(学)</t>
    </r>
  </si>
  <si>
    <t>201410298913.6</t>
  </si>
  <si>
    <r>
      <t>风电功率</t>
    </r>
    <r>
      <rPr>
        <sz val="12"/>
        <color indexed="8"/>
        <rFont val="宋体"/>
        <family val="3"/>
        <charset val="134"/>
      </rPr>
      <t>超短期预测方法</t>
    </r>
  </si>
  <si>
    <t>201410300678.1</t>
  </si>
  <si>
    <r>
      <t>一种血糖</t>
    </r>
    <r>
      <rPr>
        <sz val="12"/>
        <color indexed="8"/>
        <rFont val="宋体"/>
        <family val="3"/>
        <charset val="134"/>
      </rPr>
      <t>测试结果的通信方法及系统</t>
    </r>
  </si>
  <si>
    <r>
      <t>王雪松(学</t>
    </r>
    <r>
      <rPr>
        <sz val="12"/>
        <color indexed="8"/>
        <rFont val="宋体"/>
        <family val="3"/>
        <charset val="134"/>
      </rPr>
      <t>),徐漫涛,程武超(学)</t>
    </r>
  </si>
  <si>
    <t>201410398440.7</t>
  </si>
  <si>
    <r>
      <t>光伏供电</t>
    </r>
    <r>
      <rPr>
        <sz val="12"/>
        <color indexed="8"/>
        <rFont val="宋体"/>
        <family val="3"/>
        <charset val="134"/>
      </rPr>
      <t>系统及控制方法</t>
    </r>
  </si>
  <si>
    <r>
      <t>林贞汛(学</t>
    </r>
    <r>
      <rPr>
        <sz val="12"/>
        <color indexed="8"/>
        <rFont val="宋体"/>
        <family val="3"/>
        <charset val="134"/>
      </rPr>
      <t>),蒋赢,潘婷(学)</t>
    </r>
  </si>
  <si>
    <t>201410398457.2</t>
  </si>
  <si>
    <r>
      <t>扭矩测量</t>
    </r>
    <r>
      <rPr>
        <sz val="12"/>
        <color indexed="8"/>
        <rFont val="宋体"/>
        <family val="3"/>
        <charset val="134"/>
      </rPr>
      <t>装置及方法_</t>
    </r>
  </si>
  <si>
    <r>
      <t>李义新(学</t>
    </r>
    <r>
      <rPr>
        <sz val="12"/>
        <color indexed="8"/>
        <rFont val="宋体"/>
        <family val="3"/>
        <charset val="134"/>
      </rPr>
      <t>),张延迟,杨宏坤(学)</t>
    </r>
  </si>
  <si>
    <t>201410399628.3</t>
  </si>
  <si>
    <r>
      <t>无线传感</t>
    </r>
    <r>
      <rPr>
        <sz val="12"/>
        <color indexed="8"/>
        <rFont val="宋体"/>
        <family val="3"/>
        <charset val="134"/>
      </rPr>
      <t>器网络控制系统</t>
    </r>
  </si>
  <si>
    <t>201410510907.2</t>
  </si>
  <si>
    <r>
      <t>基于软PLC</t>
    </r>
    <r>
      <rPr>
        <sz val="12"/>
        <color indexed="8"/>
        <rFont val="宋体"/>
        <family val="3"/>
        <charset val="134"/>
      </rPr>
      <t>技术的无线传感器网络控制终端</t>
    </r>
  </si>
  <si>
    <t>201410511315.2</t>
  </si>
  <si>
    <r>
      <t>一种抑制</t>
    </r>
    <r>
      <rPr>
        <sz val="12"/>
        <color indexed="8"/>
        <rFont val="宋体"/>
        <family val="3"/>
        <charset val="134"/>
      </rPr>
      <t>永磁体退磁的面贴式无刷直流电机转子</t>
    </r>
  </si>
  <si>
    <t>201410557787.1</t>
  </si>
  <si>
    <r>
      <t>一种不可</t>
    </r>
    <r>
      <rPr>
        <sz val="12"/>
        <color indexed="8"/>
        <rFont val="宋体"/>
        <family val="3"/>
        <charset val="134"/>
      </rPr>
      <t>调度式太阳能发电与市电互补系统</t>
    </r>
  </si>
  <si>
    <r>
      <t>沈永东(学</t>
    </r>
    <r>
      <rPr>
        <sz val="12"/>
        <color indexed="8"/>
        <rFont val="宋体"/>
        <family val="3"/>
        <charset val="134"/>
      </rPr>
      <t>),张元溪(学),胥飞</t>
    </r>
  </si>
  <si>
    <t>201410562757.x</t>
  </si>
  <si>
    <r>
      <t>一种风力</t>
    </r>
    <r>
      <rPr>
        <sz val="12"/>
        <color indexed="8"/>
        <rFont val="宋体"/>
        <family val="3"/>
        <charset val="134"/>
      </rPr>
      <t>发电齿轮箱轴承故障模拟方法</t>
    </r>
  </si>
  <si>
    <r>
      <t>谢源,高志</t>
    </r>
    <r>
      <rPr>
        <sz val="12"/>
        <color indexed="8"/>
        <rFont val="宋体"/>
        <family val="3"/>
        <charset val="134"/>
      </rPr>
      <t>飞(学),徐永斌(学)</t>
    </r>
  </si>
  <si>
    <t>201410593879.5</t>
  </si>
  <si>
    <r>
      <t>一种电机</t>
    </r>
    <r>
      <rPr>
        <sz val="12"/>
        <color indexed="8"/>
        <rFont val="宋体"/>
        <family val="3"/>
        <charset val="134"/>
      </rPr>
      <t>转子缺相故障模拟方法及装置</t>
    </r>
  </si>
  <si>
    <r>
      <t>谢源,徐永</t>
    </r>
    <r>
      <rPr>
        <sz val="12"/>
        <color indexed="8"/>
        <rFont val="宋体"/>
        <family val="3"/>
        <charset val="134"/>
      </rPr>
      <t>斌(学),高志飞(学)</t>
    </r>
  </si>
  <si>
    <t>201410593887.X</t>
  </si>
  <si>
    <r>
      <t>自动船只</t>
    </r>
    <r>
      <rPr>
        <sz val="12"/>
        <color indexed="8"/>
        <rFont val="宋体"/>
        <family val="3"/>
        <charset val="134"/>
      </rPr>
      <t>防沉装置</t>
    </r>
  </si>
  <si>
    <r>
      <t>张元熙(学</t>
    </r>
    <r>
      <rPr>
        <sz val="12"/>
        <color indexed="8"/>
        <rFont val="宋体"/>
        <family val="3"/>
        <charset val="134"/>
      </rPr>
      <t>),沈永东(学),胥飞</t>
    </r>
  </si>
  <si>
    <t>201410605686.7</t>
  </si>
  <si>
    <r>
      <t>双馈异步</t>
    </r>
    <r>
      <rPr>
        <sz val="12"/>
        <color indexed="8"/>
        <rFont val="宋体"/>
        <family val="3"/>
        <charset val="134"/>
      </rPr>
      <t>发电机组低电压穿越控制系统及其控制方法</t>
    </r>
  </si>
  <si>
    <r>
      <t>尹万杰(学</t>
    </r>
    <r>
      <rPr>
        <sz val="12"/>
        <color indexed="8"/>
        <rFont val="宋体"/>
        <family val="3"/>
        <charset val="134"/>
      </rPr>
      <t>),高桂革,曾宪文</t>
    </r>
  </si>
  <si>
    <t>201410608023</t>
  </si>
  <si>
    <r>
      <t>一种多功</t>
    </r>
    <r>
      <rPr>
        <sz val="12"/>
        <color indexed="8"/>
        <rFont val="宋体"/>
        <family val="3"/>
        <charset val="134"/>
      </rPr>
      <t>能导盲拐杖及其工作方法</t>
    </r>
  </si>
  <si>
    <r>
      <t>王嘉薇(学</t>
    </r>
    <r>
      <rPr>
        <sz val="12"/>
        <color indexed="8"/>
        <rFont val="宋体"/>
        <family val="3"/>
        <charset val="134"/>
      </rPr>
      <t>),高桂革,董欣然(学),东栋(学),熊森林(学)</t>
    </r>
  </si>
  <si>
    <t>201410668071.9</t>
  </si>
  <si>
    <r>
      <t>压电陶瓷</t>
    </r>
    <r>
      <rPr>
        <sz val="12"/>
        <color indexed="8"/>
        <rFont val="宋体"/>
        <family val="3"/>
        <charset val="134"/>
      </rPr>
      <t>参数一致性在线监测装置</t>
    </r>
  </si>
  <si>
    <r>
      <t>靳子洋(学</t>
    </r>
    <r>
      <rPr>
        <sz val="12"/>
        <color indexed="8"/>
        <rFont val="宋体"/>
        <family val="3"/>
        <charset val="134"/>
      </rPr>
      <t>),张彬(学),姚晓龙(学),陆永耕</t>
    </r>
  </si>
  <si>
    <t>201410696978.6</t>
  </si>
  <si>
    <r>
      <t>哈尔小波</t>
    </r>
    <r>
      <rPr>
        <sz val="12"/>
        <color indexed="8"/>
        <rFont val="宋体"/>
        <family val="3"/>
        <charset val="134"/>
      </rPr>
      <t>产生电路以及方法</t>
    </r>
  </si>
  <si>
    <t>201410697213.4</t>
  </si>
  <si>
    <r>
      <t>一种用于</t>
    </r>
    <r>
      <rPr>
        <sz val="12"/>
        <color indexed="8"/>
        <rFont val="宋体"/>
        <family val="3"/>
        <charset val="134"/>
      </rPr>
      <t>两轮电动车的增程器</t>
    </r>
  </si>
  <si>
    <r>
      <t>吴军颖,吴</t>
    </r>
    <r>
      <rPr>
        <sz val="12"/>
        <color indexed="8"/>
        <rFont val="宋体"/>
        <family val="3"/>
        <charset val="134"/>
      </rPr>
      <t>璐璐(外)</t>
    </r>
  </si>
  <si>
    <t>201410719542.4</t>
  </si>
  <si>
    <r>
      <t>用于获取</t>
    </r>
    <r>
      <rPr>
        <sz val="12"/>
        <color indexed="8"/>
        <rFont val="宋体"/>
        <family val="3"/>
        <charset val="134"/>
      </rPr>
      <t>运动对象的状态估计的方法</t>
    </r>
  </si>
  <si>
    <r>
      <t>文传博,高</t>
    </r>
    <r>
      <rPr>
        <sz val="12"/>
        <color indexed="8"/>
        <rFont val="宋体"/>
        <family val="3"/>
        <charset val="134"/>
      </rPr>
      <t>羽,张向锋</t>
    </r>
  </si>
  <si>
    <t>201410738053.3</t>
  </si>
  <si>
    <r>
      <t>基于温差</t>
    </r>
    <r>
      <rPr>
        <sz val="12"/>
        <color indexed="8"/>
        <rFont val="宋体"/>
        <family val="3"/>
        <charset val="134"/>
      </rPr>
      <t>制冷的可调温手术刀</t>
    </r>
  </si>
  <si>
    <r>
      <t>崔雪,龚建</t>
    </r>
    <r>
      <rPr>
        <sz val="12"/>
        <color indexed="8"/>
        <rFont val="宋体"/>
        <family val="3"/>
        <charset val="134"/>
      </rPr>
      <t>芳,郑翔</t>
    </r>
  </si>
  <si>
    <t>201410810843.8</t>
  </si>
  <si>
    <r>
      <t>一种组合</t>
    </r>
    <r>
      <rPr>
        <sz val="12"/>
        <color indexed="8"/>
        <rFont val="宋体"/>
        <family val="3"/>
        <charset val="134"/>
      </rPr>
      <t>式保温杯</t>
    </r>
  </si>
  <si>
    <r>
      <t>王永翔(学</t>
    </r>
    <r>
      <rPr>
        <sz val="12"/>
        <color indexed="8"/>
        <rFont val="宋体"/>
        <family val="3"/>
        <charset val="134"/>
      </rPr>
      <t>),陈国初,张霆(学)</t>
    </r>
  </si>
  <si>
    <t>201420016638.X</t>
  </si>
  <si>
    <r>
      <t>一种太阳</t>
    </r>
    <r>
      <rPr>
        <sz val="12"/>
        <color indexed="8"/>
        <rFont val="宋体"/>
        <family val="3"/>
        <charset val="134"/>
      </rPr>
      <t>能暖手宝</t>
    </r>
  </si>
  <si>
    <r>
      <t>马鲁(学),</t>
    </r>
    <r>
      <rPr>
        <sz val="12"/>
        <color indexed="8"/>
        <rFont val="宋体"/>
        <family val="3"/>
        <charset val="134"/>
      </rPr>
      <t>陈国初,王海群</t>
    </r>
  </si>
  <si>
    <t>201420112384.1</t>
  </si>
  <si>
    <r>
      <t>一种欠电</t>
    </r>
    <r>
      <rPr>
        <sz val="12"/>
        <color indexed="8"/>
        <rFont val="宋体"/>
        <family val="3"/>
        <charset val="134"/>
      </rPr>
      <t>压脱扣器</t>
    </r>
  </si>
  <si>
    <r>
      <t>于伟(学),</t>
    </r>
    <r>
      <rPr>
        <sz val="12"/>
        <color indexed="8"/>
        <rFont val="宋体"/>
        <family val="3"/>
        <charset val="134"/>
      </rPr>
      <t>迟长春</t>
    </r>
  </si>
  <si>
    <t>201420112813.5</t>
  </si>
  <si>
    <r>
      <t>一种永磁</t>
    </r>
    <r>
      <rPr>
        <sz val="12"/>
        <color indexed="8"/>
        <rFont val="宋体"/>
        <family val="3"/>
        <charset val="134"/>
      </rPr>
      <t>操动机构</t>
    </r>
  </si>
  <si>
    <r>
      <t>邵士良(学</t>
    </r>
    <r>
      <rPr>
        <sz val="12"/>
        <color indexed="8"/>
        <rFont val="宋体"/>
        <family val="3"/>
        <charset val="134"/>
      </rPr>
      <t>),迟长春,刘香(学),张祯海(学),练正兵(学)</t>
    </r>
  </si>
  <si>
    <t>201420112963.6</t>
  </si>
  <si>
    <r>
      <t>尾翼偏航</t>
    </r>
    <r>
      <rPr>
        <sz val="12"/>
        <color indexed="8"/>
        <rFont val="宋体"/>
        <family val="3"/>
        <charset val="134"/>
      </rPr>
      <t>小型风力发电机自动解缆装置0</t>
    </r>
  </si>
  <si>
    <r>
      <t>叶明星(学</t>
    </r>
    <r>
      <rPr>
        <sz val="12"/>
        <color indexed="8"/>
        <rFont val="宋体"/>
        <family val="3"/>
        <charset val="134"/>
      </rPr>
      <t>),戴志军(学),焦斌,李义新(学),吴增强(学)</t>
    </r>
  </si>
  <si>
    <t>201420114059.9</t>
  </si>
  <si>
    <r>
      <t>一种旅行</t>
    </r>
    <r>
      <rPr>
        <sz val="12"/>
        <color indexed="8"/>
        <rFont val="宋体"/>
        <family val="3"/>
        <charset val="134"/>
      </rPr>
      <t>箱_</t>
    </r>
  </si>
  <si>
    <r>
      <t>李林冬(学</t>
    </r>
    <r>
      <rPr>
        <sz val="12"/>
        <color indexed="8"/>
        <rFont val="宋体"/>
        <family val="3"/>
        <charset val="134"/>
      </rPr>
      <t>),吴宏杰(学),王顺利(学),陆永耕</t>
    </r>
  </si>
  <si>
    <t>201420114086.6 </t>
  </si>
  <si>
    <r>
      <t>一种垃圾</t>
    </r>
    <r>
      <rPr>
        <sz val="12"/>
        <color indexed="8"/>
        <rFont val="宋体"/>
        <family val="3"/>
        <charset val="134"/>
      </rPr>
      <t>桶1</t>
    </r>
  </si>
  <si>
    <r>
      <t>李林东(学</t>
    </r>
    <r>
      <rPr>
        <sz val="12"/>
        <color indexed="8"/>
        <rFont val="宋体"/>
        <family val="3"/>
        <charset val="134"/>
      </rPr>
      <t>),吴宏杰(学),蒋鑫(学),陆永耕</t>
    </r>
  </si>
  <si>
    <t>201420114157.2</t>
  </si>
  <si>
    <r>
      <t>一种垃圾</t>
    </r>
    <r>
      <rPr>
        <sz val="12"/>
        <color indexed="8"/>
        <rFont val="宋体"/>
        <family val="3"/>
        <charset val="134"/>
      </rPr>
      <t>桶2</t>
    </r>
  </si>
  <si>
    <r>
      <t>李林冬(学</t>
    </r>
    <r>
      <rPr>
        <sz val="12"/>
        <color indexed="8"/>
        <rFont val="宋体"/>
        <family val="3"/>
        <charset val="134"/>
      </rPr>
      <t>),吴宏杰(学),蒋鑫(学)</t>
    </r>
  </si>
  <si>
    <t>201420114157.2 </t>
  </si>
  <si>
    <r>
      <t>风力发电</t>
    </r>
    <r>
      <rPr>
        <sz val="12"/>
        <color indexed="8"/>
        <rFont val="宋体"/>
        <family val="3"/>
        <charset val="134"/>
      </rPr>
      <t>机组的故障诊断系统</t>
    </r>
  </si>
  <si>
    <r>
      <t>徐永斌(学</t>
    </r>
    <r>
      <rPr>
        <sz val="12"/>
        <color indexed="8"/>
        <rFont val="宋体"/>
        <family val="3"/>
        <charset val="134"/>
      </rPr>
      <t>),高志飞(学),谢源</t>
    </r>
  </si>
  <si>
    <t>201420120869.5</t>
  </si>
  <si>
    <r>
      <t>一种感应</t>
    </r>
    <r>
      <rPr>
        <sz val="12"/>
        <color indexed="8"/>
        <rFont val="宋体"/>
        <family val="3"/>
        <charset val="134"/>
      </rPr>
      <t>式太阳能发光宠物项圈</t>
    </r>
  </si>
  <si>
    <r>
      <t>杨凤惠(学</t>
    </r>
    <r>
      <rPr>
        <sz val="12"/>
        <color indexed="8"/>
        <rFont val="宋体"/>
        <family val="3"/>
        <charset val="134"/>
      </rPr>
      <t>),王致杰,张向锋,陈舒婷(学),李健(学),尹万杰(学)</t>
    </r>
  </si>
  <si>
    <t>201420121768.x</t>
  </si>
  <si>
    <r>
      <t>一种带计</t>
    </r>
    <r>
      <rPr>
        <sz val="12"/>
        <color indexed="8"/>
        <rFont val="宋体"/>
        <family val="3"/>
        <charset val="134"/>
      </rPr>
      <t>时装置的书签</t>
    </r>
  </si>
  <si>
    <r>
      <t>杨风惠(学</t>
    </r>
    <r>
      <rPr>
        <sz val="12"/>
        <color indexed="8"/>
        <rFont val="宋体"/>
        <family val="3"/>
        <charset val="134"/>
      </rPr>
      <t>),王致杰,张向锋,陈舒婷(学),唐守杰(学),陶忠正(学)</t>
    </r>
  </si>
  <si>
    <t>201420121967</t>
  </si>
  <si>
    <r>
      <t>一种排队</t>
    </r>
    <r>
      <rPr>
        <sz val="12"/>
        <color indexed="8"/>
        <rFont val="宋体"/>
        <family val="3"/>
        <charset val="134"/>
      </rPr>
      <t>取号机及排队叫号系统</t>
    </r>
  </si>
  <si>
    <r>
      <t>李林东(学</t>
    </r>
    <r>
      <rPr>
        <sz val="12"/>
        <color indexed="8"/>
        <rFont val="宋体"/>
        <family val="3"/>
        <charset val="134"/>
      </rPr>
      <t>),吴宏杰(学),王顺利(学),陆永耕</t>
    </r>
  </si>
  <si>
    <t>201420122279.6 </t>
  </si>
  <si>
    <r>
      <t>一种具有</t>
    </r>
    <r>
      <rPr>
        <sz val="12"/>
        <color indexed="8"/>
        <rFont val="宋体"/>
        <family val="3"/>
        <charset val="134"/>
      </rPr>
      <t>演示功能的照明开关</t>
    </r>
  </si>
  <si>
    <r>
      <t>杨凤惠(学</t>
    </r>
    <r>
      <rPr>
        <sz val="12"/>
        <color indexed="8"/>
        <rFont val="宋体"/>
        <family val="3"/>
        <charset val="134"/>
      </rPr>
      <t>),王致杰,张向锋,陈舒婷(学),徐翔平(学),陆燕青(学)</t>
    </r>
  </si>
  <si>
    <t>201420123305.7</t>
  </si>
  <si>
    <r>
      <t>风力发电</t>
    </r>
    <r>
      <rPr>
        <sz val="12"/>
        <color indexed="8"/>
        <rFont val="宋体"/>
        <family val="3"/>
        <charset val="134"/>
      </rPr>
      <t>机叶片振动检测和保护装置</t>
    </r>
  </si>
  <si>
    <r>
      <t>陈丽娟(学</t>
    </r>
    <r>
      <rPr>
        <sz val="12"/>
        <color indexed="8"/>
        <rFont val="宋体"/>
        <family val="3"/>
        <charset val="134"/>
      </rPr>
      <t>),王致杰,苏新霞(学),朱庆华(学),裴泽阳(学)</t>
    </r>
  </si>
  <si>
    <t>201420126282.5</t>
  </si>
  <si>
    <r>
      <t>一种风光</t>
    </r>
    <r>
      <rPr>
        <sz val="12"/>
        <color indexed="8"/>
        <rFont val="宋体"/>
        <family val="3"/>
        <charset val="134"/>
      </rPr>
      <t>互补式交通信号灯自适应控制装置</t>
    </r>
  </si>
  <si>
    <r>
      <t>刘娇娇(学</t>
    </r>
    <r>
      <rPr>
        <sz val="12"/>
        <color indexed="8"/>
        <rFont val="宋体"/>
        <family val="3"/>
        <charset val="134"/>
      </rPr>
      <t>),王致杰,叶一枝(外),张祯海(学),闫凤(学),孙义恒(学)</t>
    </r>
  </si>
  <si>
    <t>201420130150.x</t>
  </si>
  <si>
    <r>
      <t>一种山地</t>
    </r>
    <r>
      <rPr>
        <sz val="12"/>
        <color indexed="8"/>
        <rFont val="宋体"/>
        <family val="3"/>
        <charset val="134"/>
      </rPr>
      <t>自行车智能控制器</t>
    </r>
  </si>
  <si>
    <r>
      <t>戴志军(学</t>
    </r>
    <r>
      <rPr>
        <sz val="12"/>
        <color indexed="8"/>
        <rFont val="宋体"/>
        <family val="3"/>
        <charset val="134"/>
      </rPr>
      <t>),叶明星(学),戴佳辰(学),徐余法,张玉(学)</t>
    </r>
  </si>
  <si>
    <t>201420134839.X</t>
  </si>
  <si>
    <r>
      <t>一种手握</t>
    </r>
    <r>
      <rPr>
        <sz val="12"/>
        <color indexed="8"/>
        <rFont val="宋体"/>
        <family val="3"/>
        <charset val="134"/>
      </rPr>
      <t>发电储能遥控器</t>
    </r>
  </si>
  <si>
    <r>
      <t>刘婉(学),</t>
    </r>
    <r>
      <rPr>
        <sz val="12"/>
        <color indexed="8"/>
        <rFont val="宋体"/>
        <family val="3"/>
        <charset val="134"/>
      </rPr>
      <t>邹海荣,王朋(学),唐守杰(学)</t>
    </r>
  </si>
  <si>
    <t>201420134844</t>
  </si>
  <si>
    <r>
      <t>一种智能</t>
    </r>
    <r>
      <rPr>
        <sz val="12"/>
        <color indexed="8"/>
        <rFont val="宋体"/>
        <family val="3"/>
        <charset val="134"/>
      </rPr>
      <t>型人体温湿度测量仪</t>
    </r>
  </si>
  <si>
    <r>
      <t>戴志军(学</t>
    </r>
    <r>
      <rPr>
        <sz val="12"/>
        <color indexed="8"/>
        <rFont val="宋体"/>
        <family val="3"/>
        <charset val="134"/>
      </rPr>
      <t>),叶明星(学),戴佳辰(学),徐余法,高志伟(学),张玉(学)</t>
    </r>
  </si>
  <si>
    <t>201420135689.4</t>
  </si>
  <si>
    <r>
      <t>一种遥控</t>
    </r>
    <r>
      <rPr>
        <sz val="12"/>
        <color indexed="8"/>
        <rFont val="宋体"/>
        <family val="3"/>
        <charset val="134"/>
      </rPr>
      <t>升降式日光设备</t>
    </r>
  </si>
  <si>
    <r>
      <t>王朋(学),</t>
    </r>
    <r>
      <rPr>
        <sz val="12"/>
        <color indexed="8"/>
        <rFont val="宋体"/>
        <family val="3"/>
        <charset val="134"/>
      </rPr>
      <t>邹海荣,唐守杰(学),刘婉(学)</t>
    </r>
  </si>
  <si>
    <t>201420135690.7</t>
  </si>
  <si>
    <r>
      <t>电动扶梯</t>
    </r>
    <r>
      <rPr>
        <sz val="12"/>
        <color indexed="8"/>
        <rFont val="宋体"/>
        <family val="3"/>
        <charset val="134"/>
      </rPr>
      <t>系统2</t>
    </r>
  </si>
  <si>
    <r>
      <t>王顺利(学</t>
    </r>
    <r>
      <rPr>
        <sz val="12"/>
        <color indexed="8"/>
        <rFont val="宋体"/>
        <family val="3"/>
        <charset val="134"/>
      </rPr>
      <t>),吴宏杰(学),李林冬(学),陆永耕</t>
    </r>
  </si>
  <si>
    <t>201420135698.3 </t>
  </si>
  <si>
    <r>
      <t>电动扶梯</t>
    </r>
    <r>
      <rPr>
        <sz val="12"/>
        <color indexed="8"/>
        <rFont val="宋体"/>
        <family val="3"/>
        <charset val="134"/>
      </rPr>
      <t>系统</t>
    </r>
  </si>
  <si>
    <t>201420135700.7 </t>
  </si>
  <si>
    <r>
      <t>基于太阳</t>
    </r>
    <r>
      <rPr>
        <sz val="12"/>
        <color indexed="8"/>
        <rFont val="宋体"/>
        <family val="3"/>
        <charset val="134"/>
      </rPr>
      <t>能储能的全自动窗户</t>
    </r>
  </si>
  <si>
    <r>
      <t>王嘉毅(学</t>
    </r>
    <r>
      <rPr>
        <sz val="12"/>
        <color indexed="8"/>
        <rFont val="宋体"/>
        <family val="3"/>
        <charset val="134"/>
      </rPr>
      <t>),张延迟,李义新(学),徐祥平(学),高海凌(学)</t>
    </r>
  </si>
  <si>
    <t>201420151322.1</t>
  </si>
  <si>
    <t>智能台灯</t>
  </si>
  <si>
    <r>
      <t>叶明星(学</t>
    </r>
    <r>
      <rPr>
        <sz val="12"/>
        <color indexed="8"/>
        <rFont val="宋体"/>
        <family val="3"/>
        <charset val="134"/>
      </rPr>
      <t>),苏丹(学),戴志军(学),焦斌</t>
    </r>
  </si>
  <si>
    <t>201420164212.9</t>
  </si>
  <si>
    <r>
      <t>红外式障</t>
    </r>
    <r>
      <rPr>
        <sz val="12"/>
        <color indexed="8"/>
        <rFont val="宋体"/>
        <family val="3"/>
        <charset val="134"/>
      </rPr>
      <t>碍探测设备</t>
    </r>
  </si>
  <si>
    <r>
      <t>赖晓磊(学</t>
    </r>
    <r>
      <rPr>
        <sz val="12"/>
        <color indexed="8"/>
        <rFont val="宋体"/>
        <family val="3"/>
        <charset val="134"/>
      </rPr>
      <t>),周勇(学),胥飞,张元熙(学),沈永东(学)</t>
    </r>
  </si>
  <si>
    <t>201420164388.4</t>
  </si>
  <si>
    <r>
      <t>风力发电</t>
    </r>
    <r>
      <rPr>
        <sz val="12"/>
        <color indexed="8"/>
        <rFont val="宋体"/>
        <family val="3"/>
        <charset val="134"/>
      </rPr>
      <t>机叶片断裂诊断装置</t>
    </r>
  </si>
  <si>
    <r>
      <t>高志飞(学</t>
    </r>
    <r>
      <rPr>
        <sz val="12"/>
        <color indexed="8"/>
        <rFont val="宋体"/>
        <family val="3"/>
        <charset val="134"/>
      </rPr>
      <t>),张彬(学),徐永斌(学),谢源</t>
    </r>
  </si>
  <si>
    <t>201420165010.6</t>
  </si>
  <si>
    <r>
      <t>风力发电</t>
    </r>
    <r>
      <rPr>
        <sz val="12"/>
        <color indexed="8"/>
        <rFont val="宋体"/>
        <family val="3"/>
        <charset val="134"/>
      </rPr>
      <t>机轴承故障诊断装置</t>
    </r>
  </si>
  <si>
    <t>201420165011</t>
  </si>
  <si>
    <r>
      <t>一种压缩</t>
    </r>
    <r>
      <rPr>
        <sz val="12"/>
        <color indexed="8"/>
        <rFont val="宋体"/>
        <family val="3"/>
        <charset val="134"/>
      </rPr>
      <t>机管路及压缩机系统</t>
    </r>
  </si>
  <si>
    <r>
      <t>袁端丽(学</t>
    </r>
    <r>
      <rPr>
        <sz val="12"/>
        <color indexed="8"/>
        <rFont val="宋体"/>
        <family val="3"/>
        <charset val="134"/>
      </rPr>
      <t>),吴宏杰(学),王顺利(学),陆永耕</t>
    </r>
  </si>
  <si>
    <t>201420167058.0 </t>
  </si>
  <si>
    <r>
      <t>一种电话</t>
    </r>
    <r>
      <rPr>
        <sz val="12"/>
        <color indexed="8"/>
        <rFont val="宋体"/>
        <family val="3"/>
        <charset val="134"/>
      </rPr>
      <t>控制的照明装置_</t>
    </r>
  </si>
  <si>
    <r>
      <t>徐翔平(学</t>
    </r>
    <r>
      <rPr>
        <sz val="12"/>
        <color indexed="8"/>
        <rFont val="宋体"/>
        <family val="3"/>
        <charset val="134"/>
      </rPr>
      <t>),张延迟,杨凤惠(学),王嘉毅(学),高海凌(学)</t>
    </r>
  </si>
  <si>
    <t>201420168258.8</t>
  </si>
  <si>
    <r>
      <t>一种用于</t>
    </r>
    <r>
      <rPr>
        <sz val="12"/>
        <color indexed="8"/>
        <rFont val="宋体"/>
        <family val="3"/>
        <charset val="134"/>
      </rPr>
      <t>检测煤气与火灾的报警器</t>
    </r>
  </si>
  <si>
    <r>
      <t>徐翔平(学</t>
    </r>
    <r>
      <rPr>
        <sz val="12"/>
        <color indexed="8"/>
        <rFont val="宋体"/>
        <family val="3"/>
        <charset val="134"/>
      </rPr>
      <t>),张延迟,李义新(学),王嘉毅(学),杨凤惠(学),高海凌(学)</t>
    </r>
  </si>
  <si>
    <t>201420168383.9</t>
  </si>
  <si>
    <r>
      <t>一种具有</t>
    </r>
    <r>
      <rPr>
        <sz val="12"/>
        <color indexed="8"/>
        <rFont val="宋体"/>
        <family val="3"/>
        <charset val="134"/>
      </rPr>
      <t>滑板的行李箱</t>
    </r>
  </si>
  <si>
    <r>
      <t>陈培申(学</t>
    </r>
    <r>
      <rPr>
        <sz val="12"/>
        <color indexed="8"/>
        <rFont val="宋体"/>
        <family val="3"/>
        <charset val="134"/>
      </rPr>
      <t>),韩阳(学),吴宏杰(学),陆永耕</t>
    </r>
  </si>
  <si>
    <t>201420171994.9</t>
  </si>
  <si>
    <r>
      <t>一种超市</t>
    </r>
    <r>
      <rPr>
        <sz val="12"/>
        <color indexed="8"/>
        <rFont val="宋体"/>
        <family val="3"/>
        <charset val="134"/>
      </rPr>
      <t>收银台分区传送设备</t>
    </r>
  </si>
  <si>
    <r>
      <t>刘娇娇(学</t>
    </r>
    <r>
      <rPr>
        <sz val="12"/>
        <color indexed="8"/>
        <rFont val="宋体"/>
        <family val="3"/>
        <charset val="134"/>
      </rPr>
      <t>),王致杰,闫凤(学),张祯海(学),宇晓平(学),席攀(学)</t>
    </r>
  </si>
  <si>
    <t>201420177578.X</t>
  </si>
  <si>
    <r>
      <t>一种电动</t>
    </r>
    <r>
      <rPr>
        <sz val="12"/>
        <color indexed="8"/>
        <rFont val="宋体"/>
        <family val="3"/>
        <charset val="134"/>
      </rPr>
      <t>车失速保护电路</t>
    </r>
  </si>
  <si>
    <r>
      <t>刘娇娇(学</t>
    </r>
    <r>
      <rPr>
        <sz val="12"/>
        <color indexed="8"/>
        <rFont val="宋体"/>
        <family val="3"/>
        <charset val="134"/>
      </rPr>
      <t>),王致杰,张祯海(学),宇晓平(学),刘治风(学),王扬(学)</t>
    </r>
  </si>
  <si>
    <t>201420188278.1</t>
  </si>
  <si>
    <r>
      <t>风电场智</t>
    </r>
    <r>
      <rPr>
        <sz val="12"/>
        <color indexed="8"/>
        <rFont val="宋体"/>
        <family val="3"/>
        <charset val="134"/>
      </rPr>
      <t>能监控系统</t>
    </r>
  </si>
  <si>
    <r>
      <t>公维祥(学</t>
    </r>
    <r>
      <rPr>
        <sz val="12"/>
        <color indexed="8"/>
        <rFont val="宋体"/>
        <family val="3"/>
        <charset val="134"/>
      </rPr>
      <t>),冯兆红(学),陈国初,金建(学),陈勤勤(学),陈玉晶(学),魏浩(学)</t>
    </r>
  </si>
  <si>
    <t>201420218070.X</t>
  </si>
  <si>
    <r>
      <t>一种电动</t>
    </r>
    <r>
      <rPr>
        <sz val="12"/>
        <color indexed="8"/>
        <rFont val="宋体"/>
        <family val="3"/>
        <charset val="134"/>
      </rPr>
      <t>挤压器</t>
    </r>
  </si>
  <si>
    <r>
      <t>刘昌奇(学</t>
    </r>
    <r>
      <rPr>
        <sz val="12"/>
        <color indexed="8"/>
        <rFont val="宋体"/>
        <family val="3"/>
        <charset val="134"/>
      </rPr>
      <t>),徐余法,王敬莆(学),王道元(学)</t>
    </r>
  </si>
  <si>
    <t>201420224765.9</t>
  </si>
  <si>
    <r>
      <t>一种多功</t>
    </r>
    <r>
      <rPr>
        <sz val="12"/>
        <color indexed="8"/>
        <rFont val="宋体"/>
        <family val="3"/>
        <charset val="134"/>
      </rPr>
      <t>能浴室温湿度检测及控制装置</t>
    </r>
  </si>
  <si>
    <r>
      <t>张莉(学),</t>
    </r>
    <r>
      <rPr>
        <sz val="12"/>
        <color indexed="8"/>
        <rFont val="宋体"/>
        <family val="3"/>
        <charset val="134"/>
      </rPr>
      <t>徐强(学),朱庆华(学),李如明(学),刘天羽</t>
    </r>
  </si>
  <si>
    <t>201420229169.x </t>
  </si>
  <si>
    <t>秋千</t>
  </si>
  <si>
    <t>201420243776.1</t>
  </si>
  <si>
    <r>
      <t>双馈异步</t>
    </r>
    <r>
      <rPr>
        <sz val="12"/>
        <color indexed="8"/>
        <rFont val="宋体"/>
        <family val="3"/>
        <charset val="134"/>
      </rPr>
      <t>风力发电系统的桨距角调节系统</t>
    </r>
  </si>
  <si>
    <r>
      <t>李如明(学</t>
    </r>
    <r>
      <rPr>
        <sz val="12"/>
        <color indexed="8"/>
        <rFont val="宋体"/>
        <family val="3"/>
        <charset val="134"/>
      </rPr>
      <t>),朱庆华(学),张莉(学),刘天羽</t>
    </r>
  </si>
  <si>
    <t>201420256856</t>
  </si>
  <si>
    <r>
      <t>一种有内</t>
    </r>
    <r>
      <rPr>
        <sz val="12"/>
        <color indexed="8"/>
        <rFont val="宋体"/>
        <family val="3"/>
        <charset val="134"/>
      </rPr>
      <t>置抽拉式鼠标板的笔记本电脑</t>
    </r>
  </si>
  <si>
    <r>
      <t>刘昌奇(学</t>
    </r>
    <r>
      <rPr>
        <sz val="12"/>
        <color indexed="8"/>
        <rFont val="宋体"/>
        <family val="3"/>
        <charset val="134"/>
      </rPr>
      <t>),徐余法,王道元(学)</t>
    </r>
  </si>
  <si>
    <t>201420257788.X</t>
  </si>
  <si>
    <r>
      <t>防倒退的</t>
    </r>
    <r>
      <rPr>
        <sz val="12"/>
        <color indexed="8"/>
        <rFont val="宋体"/>
        <family val="3"/>
        <charset val="134"/>
      </rPr>
      <t>手拉车</t>
    </r>
  </si>
  <si>
    <r>
      <t>王顺利(学</t>
    </r>
    <r>
      <rPr>
        <sz val="12"/>
        <color indexed="8"/>
        <rFont val="宋体"/>
        <family val="3"/>
        <charset val="134"/>
      </rPr>
      <t>),邓杰夫(学),吴宏杰(学)</t>
    </r>
  </si>
  <si>
    <t>201420261712.4</t>
  </si>
  <si>
    <r>
      <t>一种温控</t>
    </r>
    <r>
      <rPr>
        <sz val="12"/>
        <color indexed="8"/>
        <rFont val="宋体"/>
        <family val="3"/>
        <charset val="134"/>
      </rPr>
      <t>烘鞋器</t>
    </r>
  </si>
  <si>
    <r>
      <t>肖浩(学),</t>
    </r>
    <r>
      <rPr>
        <sz val="12"/>
        <color indexed="8"/>
        <rFont val="宋体"/>
        <family val="3"/>
        <charset val="134"/>
      </rPr>
      <t>高桂革,裴泽阳(学)</t>
    </r>
  </si>
  <si>
    <t>201420264969.5</t>
  </si>
  <si>
    <r>
      <t>一种可多</t>
    </r>
    <r>
      <rPr>
        <sz val="12"/>
        <color indexed="8"/>
        <rFont val="宋体"/>
        <family val="3"/>
        <charset val="134"/>
      </rPr>
      <t>方向调节的阅读灯</t>
    </r>
  </si>
  <si>
    <r>
      <t>陈培申(学</t>
    </r>
    <r>
      <rPr>
        <sz val="12"/>
        <color indexed="8"/>
        <rFont val="宋体"/>
        <family val="3"/>
        <charset val="134"/>
      </rPr>
      <t>),李彬彬,高羽</t>
    </r>
  </si>
  <si>
    <t>201420272952.4</t>
  </si>
  <si>
    <r>
      <t>一种简易</t>
    </r>
    <r>
      <rPr>
        <sz val="12"/>
        <color indexed="8"/>
        <rFont val="宋体"/>
        <family val="3"/>
        <charset val="134"/>
      </rPr>
      <t>破壳钳</t>
    </r>
  </si>
  <si>
    <r>
      <t>邓杰夫(学</t>
    </r>
    <r>
      <rPr>
        <sz val="12"/>
        <color indexed="8"/>
        <rFont val="宋体"/>
        <family val="3"/>
        <charset val="134"/>
      </rPr>
      <t>),王顺利(学),王致杰</t>
    </r>
  </si>
  <si>
    <t>201420304020.3</t>
  </si>
  <si>
    <r>
      <t>多功能衣</t>
    </r>
    <r>
      <rPr>
        <sz val="12"/>
        <color indexed="8"/>
        <rFont val="宋体"/>
        <family val="3"/>
        <charset val="134"/>
      </rPr>
      <t>架</t>
    </r>
  </si>
  <si>
    <t>201420310208.9</t>
  </si>
  <si>
    <t>用于压电陶瓷的多路大功率高频信号发生器</t>
  </si>
  <si>
    <t>姚晓龙 靳子洋 张彬 陆永耕</t>
  </si>
  <si>
    <t>201410720494.0</t>
  </si>
  <si>
    <t>发明专利</t>
    <phoneticPr fontId="13" type="noConversion"/>
  </si>
  <si>
    <t>申请</t>
    <phoneticPr fontId="13" type="noConversion"/>
  </si>
  <si>
    <t>智能化齿轮箱故障诊断方法</t>
  </si>
  <si>
    <t>高志飞\徐永斌\谢源\李松蔚</t>
  </si>
  <si>
    <t>201410722565.0</t>
  </si>
  <si>
    <t>一种驾驶员生理信号监控系统及方法</t>
  </si>
  <si>
    <t>冯涛炎(学)，张海燕，曹正(学)，王峻峰(学)，李若愚(学)，钱庭围(学)，魏淳(学)，伍晓莉(学)</t>
    <phoneticPr fontId="13" type="noConversion"/>
  </si>
  <si>
    <t>201410740170.3</t>
  </si>
  <si>
    <r>
      <t>苏宝洁(学),王致杰,詹敏(学),桑海波(学),姜冯(学),杨</t>
    </r>
    <r>
      <rPr>
        <sz val="12"/>
        <color indexed="8"/>
        <rFont val="宋体"/>
        <family val="3"/>
        <charset val="134"/>
      </rPr>
      <t>雅婷(学)</t>
    </r>
  </si>
  <si>
    <r>
      <t>杂散电流监</t>
    </r>
    <r>
      <rPr>
        <sz val="12"/>
        <color indexed="8"/>
        <rFont val="宋体"/>
        <family val="3"/>
        <charset val="134"/>
      </rPr>
      <t>测防护装置和方法</t>
    </r>
  </si>
  <si>
    <r>
      <t>阻抗式微流</t>
    </r>
    <r>
      <rPr>
        <sz val="12"/>
        <color indexed="8"/>
        <rFont val="宋体"/>
        <family val="3"/>
        <charset val="134"/>
      </rPr>
      <t>控芯片制作方法</t>
    </r>
  </si>
  <si>
    <t>平衡电桥</t>
  </si>
  <si>
    <t>郑小华(学),申志军(学),王致杰,王杨(学),丁霖雷(学)</t>
  </si>
  <si>
    <r>
      <t>波浪能双发</t>
    </r>
    <r>
      <rPr>
        <sz val="12"/>
        <color indexed="8"/>
        <rFont val="宋体"/>
        <family val="3"/>
        <charset val="134"/>
      </rPr>
      <t>电机发电装置</t>
    </r>
  </si>
  <si>
    <t>张衷苏(学),迟长春,林克祥(学),黄俊南(学)</t>
  </si>
  <si>
    <r>
      <t>一种不耗电</t>
    </r>
    <r>
      <rPr>
        <sz val="12"/>
        <color indexed="8"/>
        <rFont val="宋体"/>
        <family val="3"/>
        <charset val="134"/>
      </rPr>
      <t>能的扫地机</t>
    </r>
  </si>
  <si>
    <t>王亮(学),迟长春,尹书强(学),于伟(学)</t>
  </si>
  <si>
    <r>
      <t>智能分类垃</t>
    </r>
    <r>
      <rPr>
        <sz val="12"/>
        <color indexed="8"/>
        <rFont val="宋体"/>
        <family val="3"/>
        <charset val="134"/>
      </rPr>
      <t>圾箱（发明）</t>
    </r>
  </si>
  <si>
    <r>
      <t>李彬彬,韩洋(学),吕腾飞(学),盛志捷(学),欧素娜(学),</t>
    </r>
    <r>
      <rPr>
        <sz val="12"/>
        <color indexed="8"/>
        <rFont val="宋体"/>
        <family val="3"/>
        <charset val="134"/>
      </rPr>
      <t>翁逸亭(学),关鹏(学),钱乐(学)</t>
    </r>
  </si>
  <si>
    <r>
      <t>电梯控制系</t>
    </r>
    <r>
      <rPr>
        <sz val="12"/>
        <color indexed="8"/>
        <rFont val="宋体"/>
        <family val="3"/>
        <charset val="134"/>
      </rPr>
      <t>统及其控制方法</t>
    </r>
  </si>
  <si>
    <t>李皎洁,张伟(外)</t>
  </si>
  <si>
    <r>
      <t>风力发电机</t>
    </r>
    <r>
      <rPr>
        <sz val="12"/>
        <color indexed="8"/>
        <rFont val="宋体"/>
        <family val="3"/>
        <charset val="134"/>
      </rPr>
      <t>振动监测系统的误差处理方法及装置</t>
    </r>
  </si>
  <si>
    <r>
      <t>同步多频阻</t>
    </r>
    <r>
      <rPr>
        <sz val="12"/>
        <color indexed="8"/>
        <rFont val="宋体"/>
        <family val="3"/>
        <charset val="134"/>
      </rPr>
      <t>抗测量方法及装置</t>
    </r>
  </si>
  <si>
    <t>朱正清(学),张向锋,施鹏(学),李枝琴(学),胡晨杰(学)</t>
  </si>
  <si>
    <r>
      <t>电梯控制系</t>
    </r>
    <r>
      <rPr>
        <sz val="12"/>
        <color indexed="8"/>
        <rFont val="宋体"/>
        <family val="3"/>
        <charset val="134"/>
      </rPr>
      <t>统及电梯控制方法</t>
    </r>
  </si>
  <si>
    <t>谭小乾(学),刘天羽</t>
  </si>
  <si>
    <r>
      <t>一种擦玻璃</t>
    </r>
    <r>
      <rPr>
        <sz val="12"/>
        <color indexed="8"/>
        <rFont val="宋体"/>
        <family val="3"/>
        <charset val="134"/>
      </rPr>
      <t>器具</t>
    </r>
  </si>
  <si>
    <t>刘浩田(学),杨钊(学),董宣彤(学),汪婧仪(学),王致杰</t>
  </si>
  <si>
    <r>
      <t>电磁发电鞋</t>
    </r>
    <r>
      <rPr>
        <sz val="12"/>
        <color indexed="8"/>
        <rFont val="宋体"/>
        <family val="3"/>
        <charset val="134"/>
      </rPr>
      <t>底</t>
    </r>
  </si>
  <si>
    <r>
      <t>朱正清(学),朱玉红(学),吴秋美(学),张向锋,王贝妮(学)</t>
    </r>
    <r>
      <rPr>
        <sz val="12"/>
        <color indexed="8"/>
        <rFont val="宋体"/>
        <family val="3"/>
        <charset val="134"/>
      </rPr>
      <t>,陈倩倩(学),周声全(学),黄波(学)</t>
    </r>
  </si>
  <si>
    <r>
      <t>一种座式马</t>
    </r>
    <r>
      <rPr>
        <sz val="12"/>
        <color indexed="8"/>
        <rFont val="宋体"/>
        <family val="3"/>
        <charset val="134"/>
      </rPr>
      <t>桶</t>
    </r>
  </si>
  <si>
    <r>
      <t>朱正清(学),朱玉红(学),文传博,胡晨杰(学),李刚(学),</t>
    </r>
    <r>
      <rPr>
        <sz val="12"/>
        <color indexed="8"/>
        <rFont val="宋体"/>
        <family val="3"/>
        <charset val="134"/>
      </rPr>
      <t>李林浩(学),黄波(学)</t>
    </r>
  </si>
  <si>
    <r>
      <t>图书馆座位</t>
    </r>
    <r>
      <rPr>
        <sz val="12"/>
        <color indexed="8"/>
        <rFont val="宋体"/>
        <family val="3"/>
        <charset val="134"/>
      </rPr>
      <t>监控装置</t>
    </r>
  </si>
  <si>
    <r>
      <t>朱正清(学),潘娜,陆毓攲(学),王贝妮(学),龚启(学),林</t>
    </r>
    <r>
      <rPr>
        <sz val="12"/>
        <color indexed="8"/>
        <rFont val="宋体"/>
        <family val="3"/>
        <charset val="134"/>
      </rPr>
      <t>贞汛(学),陈倩倩(学),黄波(学)</t>
    </r>
  </si>
  <si>
    <r>
      <t>可储电的抽</t>
    </r>
    <r>
      <rPr>
        <sz val="12"/>
        <color indexed="8"/>
        <rFont val="宋体"/>
        <family val="3"/>
        <charset val="134"/>
      </rPr>
      <t>风式散热装置</t>
    </r>
  </si>
  <si>
    <t>吴宏杰(学),王致杰</t>
  </si>
  <si>
    <r>
      <t>一种具有杂</t>
    </r>
    <r>
      <rPr>
        <sz val="12"/>
        <color indexed="8"/>
        <rFont val="宋体"/>
        <family val="3"/>
        <charset val="134"/>
      </rPr>
      <t>物筒的台灯</t>
    </r>
  </si>
  <si>
    <r>
      <t>张谷强(学),高宁(学),张猛(学),董玉龙(学),李彬彬,卫</t>
    </r>
    <r>
      <rPr>
        <sz val="12"/>
        <color indexed="8"/>
        <rFont val="宋体"/>
        <family val="3"/>
        <charset val="134"/>
      </rPr>
      <t>军(学),郭亚斌(学),武颖(学)</t>
    </r>
  </si>
  <si>
    <r>
      <t>一种多功能</t>
    </r>
    <r>
      <rPr>
        <sz val="12"/>
        <color indexed="8"/>
        <rFont val="宋体"/>
        <family val="3"/>
        <charset val="134"/>
      </rPr>
      <t>课桌</t>
    </r>
  </si>
  <si>
    <t>周攀峰(学),王青松(学),李枝琴(学),李刚(学),蒋赢</t>
  </si>
  <si>
    <r>
      <t>太阳能电池</t>
    </r>
    <r>
      <rPr>
        <sz val="12"/>
        <color indexed="8"/>
        <rFont val="宋体"/>
        <family val="3"/>
        <charset val="134"/>
      </rPr>
      <t>板跟踪装置</t>
    </r>
  </si>
  <si>
    <r>
      <t>高宁(学),王爱元,张谷强(学),卫军(学),郭亚斌(学),董</t>
    </r>
    <r>
      <rPr>
        <sz val="12"/>
        <color indexed="8"/>
        <rFont val="宋体"/>
        <family val="3"/>
        <charset val="134"/>
      </rPr>
      <t>玉龙(学),张猛(学),武颖(学)</t>
    </r>
  </si>
  <si>
    <r>
      <t>刘链冠(学),朱玉红(学),朱正清(学),王贝妮(学),张向锋</t>
    </r>
    <r>
      <rPr>
        <sz val="12"/>
        <color indexed="8"/>
        <rFont val="宋体"/>
        <family val="3"/>
        <charset val="134"/>
      </rPr>
      <t>,陈倩倩(学),黄波(学),李露西(学)</t>
    </r>
  </si>
  <si>
    <r>
      <t>贺翔宇(学),林贞汛(学),戴沈旭(学),苏健明(学),高建东</t>
    </r>
    <r>
      <rPr>
        <sz val="12"/>
        <color indexed="8"/>
        <rFont val="宋体"/>
        <family val="3"/>
        <charset val="134"/>
      </rPr>
      <t>(学),李义新(学),蒋赢</t>
    </r>
  </si>
  <si>
    <r>
      <t>一种具有提</t>
    </r>
    <r>
      <rPr>
        <sz val="12"/>
        <color indexed="8"/>
        <rFont val="宋体"/>
        <family val="3"/>
        <charset val="134"/>
      </rPr>
      <t>醒功能的超市储物柜</t>
    </r>
  </si>
  <si>
    <r>
      <t>林贞汛(学),贺翔宇(学),戴沈旭(学),苏健明(学),高建东</t>
    </r>
    <r>
      <rPr>
        <sz val="12"/>
        <color indexed="8"/>
        <rFont val="宋体"/>
        <family val="3"/>
        <charset val="134"/>
      </rPr>
      <t>(学),吴宏杰(学),张海燕</t>
    </r>
  </si>
  <si>
    <r>
      <t>一种基于AR</t>
    </r>
    <r>
      <rPr>
        <sz val="12"/>
        <color indexed="8"/>
        <rFont val="宋体"/>
        <family val="3"/>
        <charset val="134"/>
      </rPr>
      <t>M控制芯片的电着火多路监测设备</t>
    </r>
  </si>
  <si>
    <t>高宁(学),王爱元,闻洁(学),刘海涛(学),任众(学)</t>
  </si>
  <si>
    <r>
      <t>一种输出电</t>
    </r>
    <r>
      <rPr>
        <sz val="12"/>
        <color indexed="8"/>
        <rFont val="宋体"/>
        <family val="3"/>
        <charset val="134"/>
      </rPr>
      <t>压自动调节的稳压变压器</t>
    </r>
  </si>
  <si>
    <t>戴志军(学),叶明星(学),徐甜甜(学),徐余法,冯兆红(学)</t>
  </si>
  <si>
    <r>
      <t>移动存储设</t>
    </r>
    <r>
      <rPr>
        <sz val="12"/>
        <color indexed="8"/>
        <rFont val="宋体"/>
        <family val="3"/>
        <charset val="134"/>
      </rPr>
      <t>备读写器</t>
    </r>
  </si>
  <si>
    <t>周攀峰(学),朱正清(学),刘传德(学),王青松(学),蒋赢</t>
  </si>
  <si>
    <r>
      <t>一种插座及</t>
    </r>
    <r>
      <rPr>
        <sz val="12"/>
        <color indexed="8"/>
        <rFont val="宋体"/>
        <family val="3"/>
        <charset val="134"/>
      </rPr>
      <t>应用该插座的插头插座装置</t>
    </r>
  </si>
  <si>
    <r>
      <t>田晓峰(学),张谷强(学),牟晓敏(学),董玉龙(学),武颖(</t>
    </r>
    <r>
      <rPr>
        <sz val="12"/>
        <color indexed="8"/>
        <rFont val="宋体"/>
        <family val="3"/>
        <charset val="134"/>
      </rPr>
      <t>学),田建(学),管冰岩(学),张俊宁(学),李彬彬</t>
    </r>
  </si>
  <si>
    <r>
      <t>一种智能衣</t>
    </r>
    <r>
      <rPr>
        <sz val="12"/>
        <color indexed="8"/>
        <rFont val="宋体"/>
        <family val="3"/>
        <charset val="134"/>
      </rPr>
      <t>橱</t>
    </r>
  </si>
  <si>
    <r>
      <t>张谷强(学),高宁(学),刘浩田(学),田晓峰(学),李彬彬,</t>
    </r>
    <r>
      <rPr>
        <sz val="12"/>
        <color indexed="8"/>
        <rFont val="宋体"/>
        <family val="3"/>
        <charset val="134"/>
      </rPr>
      <t>卫军(学),郭先堂(学),林珍(学)</t>
    </r>
  </si>
  <si>
    <r>
      <t>蓄电池电压</t>
    </r>
    <r>
      <rPr>
        <sz val="12"/>
        <color indexed="8"/>
        <rFont val="宋体"/>
        <family val="3"/>
        <charset val="134"/>
      </rPr>
      <t>检测电路</t>
    </r>
  </si>
  <si>
    <r>
      <t>张谷强(学),董玉龙(学),李彬彬,武颖(学),张猛(学),黄</t>
    </r>
    <r>
      <rPr>
        <sz val="12"/>
        <color indexed="8"/>
        <rFont val="宋体"/>
        <family val="3"/>
        <charset val="134"/>
      </rPr>
      <t>佳怡(学),田晓峰(学)</t>
    </r>
  </si>
  <si>
    <r>
      <t>一种具有水</t>
    </r>
    <r>
      <rPr>
        <sz val="12"/>
        <color indexed="8"/>
        <rFont val="宋体"/>
        <family val="3"/>
        <charset val="134"/>
      </rPr>
      <t>温自动加热功能的储水式电热水器</t>
    </r>
  </si>
  <si>
    <r>
      <t>张谷强(学),高宁(学),李彬彬,赵振佐(学),刘学良(学),</t>
    </r>
    <r>
      <rPr>
        <sz val="12"/>
        <color indexed="8"/>
        <rFont val="宋体"/>
        <family val="3"/>
        <charset val="134"/>
      </rPr>
      <t>武颖(学),张俊宁(学)</t>
    </r>
  </si>
  <si>
    <r>
      <t>一种新型自</t>
    </r>
    <r>
      <rPr>
        <sz val="12"/>
        <color indexed="8"/>
        <rFont val="宋体"/>
        <family val="3"/>
        <charset val="134"/>
      </rPr>
      <t>行车</t>
    </r>
  </si>
  <si>
    <r>
      <t>冯涛炎(学),朱正清(学),吴秋美(学),朱玉红(学),郑翠(</t>
    </r>
    <r>
      <rPr>
        <sz val="12"/>
        <color indexed="8"/>
        <rFont val="宋体"/>
        <family val="3"/>
        <charset val="134"/>
      </rPr>
      <t>学),张跃辉,金辉,冯雯雯,潘娜</t>
    </r>
  </si>
  <si>
    <r>
      <t>张谷强(学),张猛(学),郭先堂(学),王海龙(学),李彬彬,</t>
    </r>
    <r>
      <rPr>
        <sz val="12"/>
        <color indexed="8"/>
        <rFont val="宋体"/>
        <family val="3"/>
        <charset val="134"/>
      </rPr>
      <t>季涛(学),刘浩田(学),林珍(学)</t>
    </r>
  </si>
  <si>
    <r>
      <t>一种新型饮</t>
    </r>
    <r>
      <rPr>
        <sz val="12"/>
        <color indexed="8"/>
        <rFont val="宋体"/>
        <family val="3"/>
        <charset val="134"/>
      </rPr>
      <t>水机</t>
    </r>
  </si>
  <si>
    <r>
      <t>李义新(学),李丛(学),张慧杰(学),袁盈盈(学),张延迟,</t>
    </r>
    <r>
      <rPr>
        <sz val="12"/>
        <color indexed="8"/>
        <rFont val="宋体"/>
        <family val="3"/>
        <charset val="134"/>
      </rPr>
      <t>姜由之(学),林贞汛(学),孙玺(学),卢庄红(学),刘洋(学),杨明莉(学)</t>
    </r>
  </si>
  <si>
    <r>
      <t>一种继电器</t>
    </r>
    <r>
      <rPr>
        <sz val="12"/>
        <color indexed="8"/>
        <rFont val="宋体"/>
        <family val="3"/>
        <charset val="134"/>
      </rPr>
      <t>装置</t>
    </r>
  </si>
  <si>
    <r>
      <t>刘传德(学),李彬彬,宋开泰(学),班畅(学),马腾君(学),</t>
    </r>
    <r>
      <rPr>
        <sz val="12"/>
        <color indexed="8"/>
        <rFont val="宋体"/>
        <family val="3"/>
        <charset val="134"/>
      </rPr>
      <t>贺王晶(学),张艳(学)</t>
    </r>
  </si>
  <si>
    <r>
      <t>基于以太网</t>
    </r>
    <r>
      <rPr>
        <sz val="12"/>
        <color indexed="8"/>
        <rFont val="宋体"/>
        <family val="3"/>
        <charset val="134"/>
      </rPr>
      <t>的线性磁轴电机驱动器</t>
    </r>
  </si>
  <si>
    <r>
      <t>聂文强(学),朱正清(学),朱玉红(学),吴秋美(学),张跃辉</t>
    </r>
    <r>
      <rPr>
        <sz val="12"/>
        <color indexed="8"/>
        <rFont val="宋体"/>
        <family val="3"/>
        <charset val="134"/>
      </rPr>
      <t>,高桂革,陈倩倩(学)</t>
    </r>
  </si>
  <si>
    <r>
      <t>一种自动控</t>
    </r>
    <r>
      <rPr>
        <sz val="12"/>
        <color indexed="8"/>
        <rFont val="宋体"/>
        <family val="3"/>
        <charset val="134"/>
      </rPr>
      <t>制的蚊香盒</t>
    </r>
  </si>
  <si>
    <r>
      <t>刘浩田(学),席攀(学),黄怡(学),毕旭星(学),陈培申(学)</t>
    </r>
    <r>
      <rPr>
        <sz val="12"/>
        <color indexed="8"/>
        <rFont val="宋体"/>
        <family val="3"/>
        <charset val="134"/>
      </rPr>
      <t>,张谷强(学),王致杰</t>
    </r>
  </si>
  <si>
    <r>
      <t>小型太阳能</t>
    </r>
    <r>
      <rPr>
        <sz val="12"/>
        <color indexed="8"/>
        <rFont val="宋体"/>
        <family val="3"/>
        <charset val="134"/>
      </rPr>
      <t>聚光集热发电装置</t>
    </r>
  </si>
  <si>
    <t>杜世勤,杨润东(学),黄磊(学),樊宇梁(学),王顺利(学)</t>
  </si>
  <si>
    <r>
      <t>防漏磁永磁</t>
    </r>
    <r>
      <rPr>
        <sz val="12"/>
        <color indexed="8"/>
        <rFont val="宋体"/>
        <family val="3"/>
        <charset val="134"/>
      </rPr>
      <t>电机</t>
    </r>
  </si>
  <si>
    <t>林贞汛(学),马敬铠(学),吕腾飞(学),李义新(学),蒋赢</t>
  </si>
  <si>
    <r>
      <t>用于自动存</t>
    </r>
    <r>
      <rPr>
        <sz val="12"/>
        <color indexed="8"/>
        <rFont val="宋体"/>
        <family val="3"/>
        <charset val="134"/>
      </rPr>
      <t>取款机的安全提醒装置</t>
    </r>
  </si>
  <si>
    <t>林贞汛(学),马敬铠(学),潘婷(学),蒋赢</t>
  </si>
  <si>
    <r>
      <t>用于自动存</t>
    </r>
    <r>
      <rPr>
        <sz val="12"/>
        <color indexed="8"/>
        <rFont val="宋体"/>
        <family val="3"/>
        <charset val="134"/>
      </rPr>
      <t>取款机的安全装置</t>
    </r>
  </si>
  <si>
    <t>马鲁(学),陈国初,姚晓龙(学)</t>
  </si>
  <si>
    <r>
      <t>一种延寿式</t>
    </r>
    <r>
      <rPr>
        <sz val="12"/>
        <color indexed="8"/>
        <rFont val="宋体"/>
        <family val="3"/>
        <charset val="134"/>
      </rPr>
      <t>开关电路</t>
    </r>
  </si>
  <si>
    <t>李健(学),王珺</t>
  </si>
  <si>
    <r>
      <t>一种用于铁</t>
    </r>
    <r>
      <rPr>
        <sz val="12"/>
        <color indexed="8"/>
        <rFont val="宋体"/>
        <family val="3"/>
        <charset val="134"/>
      </rPr>
      <t>路道口的监控设备</t>
    </r>
  </si>
  <si>
    <r>
      <t>一种汽车安</t>
    </r>
    <r>
      <rPr>
        <sz val="12"/>
        <color indexed="8"/>
        <rFont val="宋体"/>
        <family val="3"/>
        <charset val="134"/>
      </rPr>
      <t>全座椅</t>
    </r>
  </si>
  <si>
    <t>孙英俊(学),吴宏杰(学),陆永耕</t>
  </si>
  <si>
    <r>
      <t>一种温感减</t>
    </r>
    <r>
      <rPr>
        <sz val="12"/>
        <color indexed="8"/>
        <rFont val="宋体"/>
        <family val="3"/>
        <charset val="134"/>
      </rPr>
      <t>压形状记忆颈托</t>
    </r>
  </si>
  <si>
    <r>
      <t>聂文强(学),朱正清(学),朱玉红(学),吴秋美(学),张海燕</t>
    </r>
    <r>
      <rPr>
        <sz val="12"/>
        <color indexed="8"/>
        <rFont val="宋体"/>
        <family val="3"/>
        <charset val="134"/>
      </rPr>
      <t>,张跃辉,洪玲(学),陈倩倩(学)</t>
    </r>
  </si>
  <si>
    <r>
      <t>一种基于传</t>
    </r>
    <r>
      <rPr>
        <sz val="12"/>
        <color indexed="8"/>
        <rFont val="宋体"/>
        <family val="3"/>
        <charset val="134"/>
      </rPr>
      <t>感器控制的微波炉</t>
    </r>
  </si>
  <si>
    <r>
      <t>董玉龙(学),朱正清(学),李建国,胡晨杰(学),李掌印(学)</t>
    </r>
    <r>
      <rPr>
        <sz val="12"/>
        <color indexed="8"/>
        <rFont val="宋体"/>
        <family val="3"/>
        <charset val="134"/>
      </rPr>
      <t>,吴秋美(学),徐曼如(学)</t>
    </r>
  </si>
  <si>
    <r>
      <t>防酒驾及防</t>
    </r>
    <r>
      <rPr>
        <sz val="12"/>
        <color indexed="8"/>
        <rFont val="宋体"/>
        <family val="3"/>
        <charset val="134"/>
      </rPr>
      <t>瞌睡的装置</t>
    </r>
  </si>
  <si>
    <t>邵士良(学),迟长春,刘香(学),张祯海(学),练正兵(学)</t>
  </si>
  <si>
    <r>
      <t>一种永磁同</t>
    </r>
    <r>
      <rPr>
        <sz val="12"/>
        <color indexed="8"/>
        <rFont val="宋体"/>
        <family val="3"/>
        <charset val="134"/>
      </rPr>
      <t>步电机</t>
    </r>
  </si>
  <si>
    <r>
      <t>一种水电发</t>
    </r>
    <r>
      <rPr>
        <sz val="12"/>
        <color indexed="8"/>
        <rFont val="宋体"/>
        <family val="3"/>
        <charset val="134"/>
      </rPr>
      <t>电机</t>
    </r>
  </si>
  <si>
    <r>
      <t>李宁(学),朱正清(学),吴秋美(学),张跃辉,董玉龙(学),</t>
    </r>
    <r>
      <rPr>
        <sz val="12"/>
        <color indexed="8"/>
        <rFont val="宋体"/>
        <family val="3"/>
        <charset val="134"/>
      </rPr>
      <t>钟小娟(学),文传博,高桂革</t>
    </r>
  </si>
  <si>
    <r>
      <t>一种药物提</t>
    </r>
    <r>
      <rPr>
        <sz val="12"/>
        <color indexed="8"/>
        <rFont val="宋体"/>
        <family val="3"/>
        <charset val="134"/>
      </rPr>
      <t>醒器</t>
    </r>
  </si>
  <si>
    <t>张彬(学),靳子洋(学),陆永耕</t>
  </si>
  <si>
    <r>
      <t>一种击打力</t>
    </r>
    <r>
      <rPr>
        <sz val="12"/>
        <color indexed="8"/>
        <rFont val="宋体"/>
        <family val="3"/>
        <charset val="134"/>
      </rPr>
      <t>可调节的击振器</t>
    </r>
  </si>
  <si>
    <r>
      <t>林贞汛(学),戴沈旭(学),高建东(学),贺翔宇(学),伍晓莉</t>
    </r>
    <r>
      <rPr>
        <sz val="12"/>
        <color indexed="8"/>
        <rFont val="宋体"/>
        <family val="3"/>
        <charset val="134"/>
      </rPr>
      <t>(学),李义新(学),蒋赢</t>
    </r>
  </si>
  <si>
    <r>
      <t>紫外线消毒</t>
    </r>
    <r>
      <rPr>
        <sz val="12"/>
        <color indexed="8"/>
        <rFont val="宋体"/>
        <family val="3"/>
        <charset val="134"/>
      </rPr>
      <t>鞋柜</t>
    </r>
  </si>
  <si>
    <t>汪幸林(学),张平(学),贾永兴(学),刘续腾</t>
  </si>
  <si>
    <r>
      <t>一种发电铁</t>
    </r>
    <r>
      <rPr>
        <sz val="12"/>
        <color indexed="8"/>
        <rFont val="宋体"/>
        <family val="3"/>
        <charset val="134"/>
      </rPr>
      <t>锅</t>
    </r>
  </si>
  <si>
    <r>
      <t>一种小型风</t>
    </r>
    <r>
      <rPr>
        <sz val="12"/>
        <color indexed="8"/>
        <rFont val="宋体"/>
        <family val="3"/>
        <charset val="134"/>
      </rPr>
      <t>力发电机最大功率跟踪装置</t>
    </r>
  </si>
  <si>
    <r>
      <t>一种可调节</t>
    </r>
    <r>
      <rPr>
        <sz val="12"/>
        <color indexed="8"/>
        <rFont val="宋体"/>
        <family val="3"/>
        <charset val="134"/>
      </rPr>
      <t>自锁式滑动高楼逃生装置</t>
    </r>
  </si>
  <si>
    <t>吴增强(学),邹海荣,魏浩(学),叶明星(学)</t>
  </si>
  <si>
    <r>
      <t>风光互补双</t>
    </r>
    <r>
      <rPr>
        <sz val="12"/>
        <color indexed="8"/>
        <rFont val="宋体"/>
        <family val="3"/>
        <charset val="134"/>
      </rPr>
      <t>输入DC-DC变换器</t>
    </r>
  </si>
  <si>
    <t>林成栋(学),潘三博,李安民(学),李海涛(学),刘建民(学)</t>
  </si>
  <si>
    <r>
      <t>光伏移动电</t>
    </r>
    <r>
      <rPr>
        <sz val="12"/>
        <color indexed="8"/>
        <rFont val="宋体"/>
        <family val="3"/>
        <charset val="134"/>
      </rPr>
      <t>源</t>
    </r>
  </si>
  <si>
    <r>
      <t>一种击打力</t>
    </r>
    <r>
      <rPr>
        <sz val="12"/>
        <color indexed="8"/>
        <rFont val="宋体"/>
        <family val="3"/>
        <charset val="134"/>
      </rPr>
      <t>可调节击振器</t>
    </r>
  </si>
  <si>
    <t>刘宇(学),司雪楠,徐玲(学),胡锦航(学)</t>
  </si>
  <si>
    <r>
      <t>一种自适应</t>
    </r>
    <r>
      <rPr>
        <sz val="12"/>
        <color indexed="8"/>
        <rFont val="宋体"/>
        <family val="3"/>
        <charset val="134"/>
      </rPr>
      <t>智能调节的靠枕</t>
    </r>
  </si>
  <si>
    <r>
      <t>魏丹(学),张卫(学),王致杰,郑德化(学),杨明亮(学),胡</t>
    </r>
    <r>
      <rPr>
        <sz val="12"/>
        <color indexed="8"/>
        <rFont val="宋体"/>
        <family val="3"/>
        <charset val="134"/>
      </rPr>
      <t>欣(学)</t>
    </r>
  </si>
  <si>
    <r>
      <t>单相光伏并</t>
    </r>
    <r>
      <rPr>
        <sz val="12"/>
        <color indexed="8"/>
        <rFont val="宋体"/>
        <family val="3"/>
        <charset val="134"/>
      </rPr>
      <t>网逆变器</t>
    </r>
  </si>
  <si>
    <t>张婷钰(学),吴宏杰(学),李林冬(学),王顺利(学),胥飞</t>
  </si>
  <si>
    <r>
      <t>一种铅酸蓄</t>
    </r>
    <r>
      <rPr>
        <sz val="12"/>
        <color indexed="8"/>
        <rFont val="宋体"/>
        <family val="3"/>
        <charset val="134"/>
      </rPr>
      <t>电池温控装置</t>
    </r>
  </si>
  <si>
    <r>
      <t>杨风惠(学),王致杰,张向锋,陈舒婷(学),唐守杰(学),陶</t>
    </r>
    <r>
      <rPr>
        <sz val="12"/>
        <color indexed="8"/>
        <rFont val="宋体"/>
        <family val="3"/>
        <charset val="134"/>
      </rPr>
      <t>忠正(学)</t>
    </r>
  </si>
  <si>
    <r>
      <t>一种带计时</t>
    </r>
    <r>
      <rPr>
        <sz val="12"/>
        <color indexed="8"/>
        <rFont val="宋体"/>
        <family val="3"/>
        <charset val="134"/>
      </rPr>
      <t>装置的书签</t>
    </r>
  </si>
  <si>
    <r>
      <t>杨凤惠(学),王致杰,张向锋,陈舒婷(学),徐翔平(学),陆</t>
    </r>
    <r>
      <rPr>
        <sz val="12"/>
        <color indexed="8"/>
        <rFont val="宋体"/>
        <family val="3"/>
        <charset val="134"/>
      </rPr>
      <t>燕青(学)</t>
    </r>
  </si>
  <si>
    <r>
      <t>一种具有演</t>
    </r>
    <r>
      <rPr>
        <sz val="12"/>
        <color indexed="8"/>
        <rFont val="宋体"/>
        <family val="3"/>
        <charset val="134"/>
      </rPr>
      <t>示功能的照明开关</t>
    </r>
  </si>
  <si>
    <r>
      <t>刘娇娇(学),王致杰,叶一枝(外),张祯海(学),闫凤(学),</t>
    </r>
    <r>
      <rPr>
        <sz val="12"/>
        <color indexed="8"/>
        <rFont val="宋体"/>
        <family val="3"/>
        <charset val="134"/>
      </rPr>
      <t>孙义恒(学)</t>
    </r>
  </si>
  <si>
    <r>
      <t>一种风光互</t>
    </r>
    <r>
      <rPr>
        <sz val="12"/>
        <color indexed="8"/>
        <rFont val="宋体"/>
        <family val="3"/>
        <charset val="134"/>
      </rPr>
      <t>补式交通信号灯自适应控制装置</t>
    </r>
  </si>
  <si>
    <t>戴志军(学),叶明星(学),戴佳辰(学),徐余法,张玉(学)</t>
  </si>
  <si>
    <r>
      <t>一种山地自</t>
    </r>
    <r>
      <rPr>
        <sz val="12"/>
        <color indexed="8"/>
        <rFont val="宋体"/>
        <family val="3"/>
        <charset val="134"/>
      </rPr>
      <t>行车智能控制器</t>
    </r>
  </si>
  <si>
    <t>王朋(学),邹海荣,唐守杰(学),刘婉(学)</t>
  </si>
  <si>
    <r>
      <t>一种遥控升</t>
    </r>
    <r>
      <rPr>
        <sz val="12"/>
        <color indexed="8"/>
        <rFont val="宋体"/>
        <family val="3"/>
        <charset val="134"/>
      </rPr>
      <t>降式日光设备</t>
    </r>
  </si>
  <si>
    <t>王嘉毅(学),张延迟,李义新(学),徐祥平(学),高海凌(学)</t>
  </si>
  <si>
    <r>
      <t>基于太阳能</t>
    </r>
    <r>
      <rPr>
        <sz val="12"/>
        <color indexed="8"/>
        <rFont val="宋体"/>
        <family val="3"/>
        <charset val="134"/>
      </rPr>
      <t>储能的全自动窗户</t>
    </r>
  </si>
  <si>
    <t>叶明星(学),苏丹(学),戴志军(学),焦斌</t>
  </si>
  <si>
    <t>赖晓磊(学),周勇(学),胥飞,张元熙(学),沈永东(学)</t>
  </si>
  <si>
    <r>
      <t>红外式障碍</t>
    </r>
    <r>
      <rPr>
        <sz val="12"/>
        <color indexed="8"/>
        <rFont val="宋体"/>
        <family val="3"/>
        <charset val="134"/>
      </rPr>
      <t>探测设备</t>
    </r>
  </si>
  <si>
    <t>高志飞(学),张彬(学),徐永斌(学),谢源</t>
  </si>
  <si>
    <r>
      <t>风力发电机</t>
    </r>
    <r>
      <rPr>
        <sz val="12"/>
        <color indexed="8"/>
        <rFont val="宋体"/>
        <family val="3"/>
        <charset val="134"/>
      </rPr>
      <t>叶片断裂诊断装置</t>
    </r>
  </si>
  <si>
    <r>
      <t>风力发电机</t>
    </r>
    <r>
      <rPr>
        <sz val="12"/>
        <color indexed="8"/>
        <rFont val="宋体"/>
        <family val="3"/>
        <charset val="134"/>
      </rPr>
      <t>轴承故障诊断装置</t>
    </r>
  </si>
  <si>
    <t>袁端丽(学),吴宏杰(学),王顺利(学),陆永耕</t>
  </si>
  <si>
    <r>
      <t>一种压缩机</t>
    </r>
    <r>
      <rPr>
        <sz val="12"/>
        <color indexed="8"/>
        <rFont val="宋体"/>
        <family val="3"/>
        <charset val="134"/>
      </rPr>
      <t>管路及压缩机系统</t>
    </r>
  </si>
  <si>
    <t>徐翔平(学),张延迟,杨凤惠(学),王嘉毅(学),高海凌(学)</t>
  </si>
  <si>
    <r>
      <t>一种电话控</t>
    </r>
    <r>
      <rPr>
        <sz val="12"/>
        <color indexed="8"/>
        <rFont val="宋体"/>
        <family val="3"/>
        <charset val="134"/>
      </rPr>
      <t>制的照明装置_</t>
    </r>
  </si>
  <si>
    <r>
      <t>徐翔平(学),张延迟,李义新(学),王嘉毅(学),杨凤惠(学)</t>
    </r>
    <r>
      <rPr>
        <sz val="12"/>
        <color indexed="8"/>
        <rFont val="宋体"/>
        <family val="3"/>
        <charset val="134"/>
      </rPr>
      <t>,高海凌(学)</t>
    </r>
  </si>
  <si>
    <r>
      <t>一种用于检</t>
    </r>
    <r>
      <rPr>
        <sz val="12"/>
        <color indexed="8"/>
        <rFont val="宋体"/>
        <family val="3"/>
        <charset val="134"/>
      </rPr>
      <t>测煤气与火灾的报警器</t>
    </r>
  </si>
  <si>
    <r>
      <t>刘娇娇(学),王致杰,闫凤(学),张祯海(学),宇晓平(学),</t>
    </r>
    <r>
      <rPr>
        <sz val="12"/>
        <color indexed="8"/>
        <rFont val="宋体"/>
        <family val="3"/>
        <charset val="134"/>
      </rPr>
      <t>席攀(学)</t>
    </r>
  </si>
  <si>
    <r>
      <t>一种超市收</t>
    </r>
    <r>
      <rPr>
        <sz val="12"/>
        <color indexed="8"/>
        <rFont val="宋体"/>
        <family val="3"/>
        <charset val="134"/>
      </rPr>
      <t>银台分区传送设备</t>
    </r>
  </si>
  <si>
    <r>
      <t>刘娇娇(学),王致杰,张祯海(学),宇晓平(学),刘治风(学)</t>
    </r>
    <r>
      <rPr>
        <sz val="12"/>
        <color indexed="8"/>
        <rFont val="宋体"/>
        <family val="3"/>
        <charset val="134"/>
      </rPr>
      <t>,王扬(学)</t>
    </r>
  </si>
  <si>
    <r>
      <t>一种电动车</t>
    </r>
    <r>
      <rPr>
        <sz val="12"/>
        <color indexed="8"/>
        <rFont val="宋体"/>
        <family val="3"/>
        <charset val="134"/>
      </rPr>
      <t>失速保护电路</t>
    </r>
  </si>
  <si>
    <r>
      <t>公维祥(学),冯兆红(学),陈国初,金建(学),陈勤勤(学),</t>
    </r>
    <r>
      <rPr>
        <sz val="12"/>
        <color indexed="8"/>
        <rFont val="宋体"/>
        <family val="3"/>
        <charset val="134"/>
      </rPr>
      <t>陈玉晶(学),魏浩(学)</t>
    </r>
  </si>
  <si>
    <r>
      <t>风电场智能</t>
    </r>
    <r>
      <rPr>
        <sz val="12"/>
        <color indexed="8"/>
        <rFont val="宋体"/>
        <family val="3"/>
        <charset val="134"/>
      </rPr>
      <t>监控系统</t>
    </r>
  </si>
  <si>
    <t>刘昌奇(学),徐余法,王敬莆(学),王道元(学)</t>
  </si>
  <si>
    <r>
      <t>一种电动挤</t>
    </r>
    <r>
      <rPr>
        <sz val="12"/>
        <color indexed="8"/>
        <rFont val="宋体"/>
        <family val="3"/>
        <charset val="134"/>
      </rPr>
      <t>压器</t>
    </r>
  </si>
  <si>
    <r>
      <t>崔雪</t>
    </r>
    <r>
      <rPr>
        <sz val="12"/>
        <color indexed="8"/>
        <rFont val="宋体"/>
        <family val="3"/>
        <charset val="134"/>
      </rPr>
      <t xml:space="preserve"> </t>
    </r>
  </si>
  <si>
    <r>
      <t>电磁式除铁</t>
    </r>
    <r>
      <rPr>
        <sz val="12"/>
        <color indexed="8"/>
        <rFont val="宋体"/>
        <family val="3"/>
        <charset val="134"/>
      </rPr>
      <t>器用电控箱的触发系统</t>
    </r>
    <r>
      <rPr>
        <sz val="12"/>
        <color indexed="8"/>
        <rFont val="宋体"/>
        <family val="3"/>
        <charset val="134"/>
      </rPr>
      <t xml:space="preserve"> </t>
    </r>
  </si>
  <si>
    <t>201110354482.7</t>
  </si>
  <si>
    <t>201110428708.3</t>
  </si>
  <si>
    <t>201210110284.0</t>
  </si>
  <si>
    <t>201210116997.8</t>
  </si>
  <si>
    <t>201210172166.2</t>
  </si>
  <si>
    <t>201210200211.0</t>
  </si>
  <si>
    <t>201210232436.4</t>
  </si>
  <si>
    <t>201210464987.3</t>
  </si>
  <si>
    <t>201210517263.0</t>
  </si>
  <si>
    <t>201210552583.X</t>
  </si>
  <si>
    <t>201320218943.2</t>
  </si>
  <si>
    <t>201320449397.3</t>
  </si>
  <si>
    <t>201320624041.9</t>
  </si>
  <si>
    <t>201320634821.1</t>
  </si>
  <si>
    <t>201320653027.1</t>
  </si>
  <si>
    <t>201320653460.5</t>
  </si>
  <si>
    <t>201320660832.7</t>
  </si>
  <si>
    <t>201320660833.1</t>
  </si>
  <si>
    <r>
      <t>201320664215.4</t>
    </r>
    <r>
      <rPr>
        <sz val="12"/>
        <color indexed="8"/>
        <rFont val="宋体"/>
        <family val="3"/>
        <charset val="134"/>
      </rPr>
      <t> </t>
    </r>
  </si>
  <si>
    <t>201320666007.8</t>
  </si>
  <si>
    <t>201320669388.5</t>
  </si>
  <si>
    <t>201320689910.6</t>
  </si>
  <si>
    <t>201320691269.X</t>
  </si>
  <si>
    <t>201320694427.7</t>
  </si>
  <si>
    <t>201320694894.X</t>
  </si>
  <si>
    <t>201320699853.X</t>
  </si>
  <si>
    <t>201320701760.6</t>
  </si>
  <si>
    <r>
      <t>201320711719.7</t>
    </r>
    <r>
      <rPr>
        <sz val="12"/>
        <color indexed="8"/>
        <rFont val="宋体"/>
        <family val="3"/>
        <charset val="134"/>
      </rPr>
      <t> </t>
    </r>
  </si>
  <si>
    <t>201320711809.6</t>
  </si>
  <si>
    <t>201320719141.X</t>
  </si>
  <si>
    <t>201320738171.5</t>
  </si>
  <si>
    <t>201320738209.9</t>
  </si>
  <si>
    <t>201320738632.9</t>
  </si>
  <si>
    <t>201320739746.5</t>
  </si>
  <si>
    <t>201320741353.8</t>
  </si>
  <si>
    <t>201320745257.0</t>
  </si>
  <si>
    <t>201320745396.3</t>
  </si>
  <si>
    <t>201320750452.2</t>
  </si>
  <si>
    <t>201320758270.X</t>
  </si>
  <si>
    <t>201320760794.2</t>
  </si>
  <si>
    <t>201320781670.2</t>
  </si>
  <si>
    <t>201320791500.2</t>
  </si>
  <si>
    <t>201320818700.2</t>
  </si>
  <si>
    <r>
      <t>201320834948.8</t>
    </r>
    <r>
      <rPr>
        <sz val="12"/>
        <color indexed="8"/>
        <rFont val="宋体"/>
        <family val="3"/>
        <charset val="134"/>
      </rPr>
      <t> </t>
    </r>
  </si>
  <si>
    <r>
      <t>201320834950.5</t>
    </r>
    <r>
      <rPr>
        <sz val="12"/>
        <color indexed="8"/>
        <rFont val="宋体"/>
        <family val="3"/>
        <charset val="134"/>
      </rPr>
      <t> </t>
    </r>
  </si>
  <si>
    <r>
      <t>201320837722.3</t>
    </r>
    <r>
      <rPr>
        <sz val="12"/>
        <color indexed="8"/>
        <rFont val="宋体"/>
        <family val="3"/>
        <charset val="134"/>
      </rPr>
      <t> </t>
    </r>
  </si>
  <si>
    <r>
      <t>201320837777.4</t>
    </r>
    <r>
      <rPr>
        <sz val="12"/>
        <color indexed="8"/>
        <rFont val="宋体"/>
        <family val="3"/>
        <charset val="134"/>
      </rPr>
      <t> </t>
    </r>
  </si>
  <si>
    <r>
      <t>201320837823.0</t>
    </r>
    <r>
      <rPr>
        <sz val="12"/>
        <color indexed="8"/>
        <rFont val="宋体"/>
        <family val="3"/>
        <charset val="134"/>
      </rPr>
      <t> </t>
    </r>
  </si>
  <si>
    <t>201320851524.2</t>
  </si>
  <si>
    <t>201420121967.0</t>
  </si>
  <si>
    <r>
      <t>201420167058.0</t>
    </r>
    <r>
      <rPr>
        <sz val="12"/>
        <color indexed="8"/>
        <rFont val="宋体"/>
        <family val="3"/>
        <charset val="134"/>
      </rPr>
      <t> </t>
    </r>
  </si>
  <si>
    <t>201320088043</t>
  </si>
  <si>
    <r>
      <t>补2</t>
    </r>
    <r>
      <rPr>
        <sz val="12"/>
        <color indexed="0"/>
        <rFont val="宋体"/>
        <family val="3"/>
        <charset val="134"/>
      </rPr>
      <t>013</t>
    </r>
    <phoneticPr fontId="13" type="noConversion"/>
  </si>
  <si>
    <t>上海电机学院</t>
    <phoneticPr fontId="13" type="noConversion"/>
  </si>
  <si>
    <t>14B04</t>
  </si>
  <si>
    <t xml:space="preserve">上海电机学院技术转移中心芜湖分中心产学研专项 </t>
  </si>
  <si>
    <t xml:space="preserve">芜湖旭辉电工新材料有限责任公司 </t>
  </si>
  <si>
    <t>14B09</t>
  </si>
  <si>
    <t>风电叶片降噪技术、耐磨蚀涂层技术和结构健康监测系统</t>
  </si>
  <si>
    <t>焦 斌</t>
    <phoneticPr fontId="13" type="noConversion"/>
  </si>
  <si>
    <t>上海电气风电设备有限公司</t>
  </si>
  <si>
    <t>14B18</t>
  </si>
  <si>
    <t>平衡机夹具设计</t>
  </si>
  <si>
    <t>上海申克机械有限公司</t>
  </si>
  <si>
    <t>14B20</t>
  </si>
  <si>
    <t xml:space="preserve">上海地区特高压输电线路运维技术模式研究 </t>
  </si>
  <si>
    <t>陆 丽</t>
  </si>
  <si>
    <t xml:space="preserve">国网上海市电力公司 </t>
  </si>
  <si>
    <t>14B23</t>
  </si>
  <si>
    <t>自动扶梯节能系统数字仿真平台的研制</t>
  </si>
  <si>
    <t>张海燕</t>
    <phoneticPr fontId="13" type="noConversion"/>
  </si>
  <si>
    <t xml:space="preserve">上海赛柯控制技术有限公司 </t>
  </si>
  <si>
    <t>14B24</t>
  </si>
  <si>
    <t xml:space="preserve">纺机专用驱动器（第二版）及专用电源开发 </t>
  </si>
  <si>
    <t xml:space="preserve">上海开通数控有限公司 </t>
  </si>
  <si>
    <t>14B29</t>
  </si>
  <si>
    <t>远惠2A11等线路在线监控装置检修工程</t>
  </si>
  <si>
    <t>上海电力高压实业有限公司</t>
  </si>
  <si>
    <t>14Q01</t>
  </si>
  <si>
    <t>发泡式铜导体在低压母线槽系统中的应用</t>
  </si>
  <si>
    <t>上海振大电器成套有限公司</t>
  </si>
  <si>
    <t>14Q04</t>
  </si>
  <si>
    <t xml:space="preserve">基于ARM微处理器和DSP-CCD在线检测控制包装系统的高精度电子数片机 </t>
  </si>
  <si>
    <t>李皎洁</t>
  </si>
  <si>
    <t>上海方星机械设备制造有限公司</t>
  </si>
  <si>
    <t>14Q06</t>
  </si>
  <si>
    <t>基于环保型阻燃体系的绝缘线用改性聚酯的研发及应用</t>
  </si>
  <si>
    <t>郑 翔</t>
    <phoneticPr fontId="13" type="noConversion"/>
  </si>
  <si>
    <t xml:space="preserve">上海川叶电子科技有限公司 </t>
  </si>
  <si>
    <t>14Q08</t>
  </si>
  <si>
    <t xml:space="preserve">冷却塔变速-双进水水轮力风叶轮组合式余能综合回收利用技术及设备 </t>
  </si>
  <si>
    <t xml:space="preserve">谢 源 </t>
    <phoneticPr fontId="13" type="noConversion"/>
  </si>
  <si>
    <t xml:space="preserve">上海孜寅能源科技有限公司 </t>
  </si>
  <si>
    <t>14Q09</t>
  </si>
  <si>
    <t xml:space="preserve">基于北斗卫星导航定位系统的海洋灾害应急预警系统开发 </t>
  </si>
  <si>
    <t xml:space="preserve">王海群 </t>
  </si>
  <si>
    <t>上海永硕海洋科技有限公司</t>
  </si>
  <si>
    <t>14Q13</t>
  </si>
  <si>
    <t>车用永磁电机结构分析和温度仿真研究</t>
  </si>
  <si>
    <t>邹海荣</t>
  </si>
  <si>
    <t xml:space="preserve">上海电驱动股份有限公司 </t>
  </si>
  <si>
    <t>11Q01</t>
  </si>
  <si>
    <t xml:space="preserve">融合先进控制策略的DCS组态软件 </t>
  </si>
  <si>
    <t>陈国初</t>
    <phoneticPr fontId="13" type="noConversion"/>
  </si>
  <si>
    <t xml:space="preserve">新华自动化科技发展（上海）有限公司 </t>
  </si>
  <si>
    <t>12B80</t>
  </si>
  <si>
    <t>纺机专用驱动器及专用电源开发</t>
  </si>
  <si>
    <t>上海开通数控有限公司</t>
  </si>
  <si>
    <t>12B81</t>
  </si>
  <si>
    <t>嵌入式节点控制器技术服务</t>
  </si>
  <si>
    <t>太平洋机电（集团）有限公司</t>
  </si>
  <si>
    <t>12Q13</t>
  </si>
  <si>
    <t xml:space="preserve">2.1MW高速永磁同步电机的仿真分析 </t>
  </si>
  <si>
    <t>李全峰</t>
  </si>
  <si>
    <t xml:space="preserve">上海电气集团上海电机厂有限公司 </t>
  </si>
  <si>
    <t>13B67</t>
  </si>
  <si>
    <t xml:space="preserve">电容器成套装置远程监控保护系统研发 </t>
  </si>
  <si>
    <t xml:space="preserve">上电电容器有限公司 </t>
  </si>
  <si>
    <t>12Q07</t>
    <phoneticPr fontId="13" type="noConversion"/>
  </si>
  <si>
    <t>大容量风电并网对电力系统安全稳定的影响2</t>
  </si>
  <si>
    <t>王致杰</t>
    <phoneticPr fontId="13" type="noConversion"/>
  </si>
  <si>
    <t>12Q09</t>
    <phoneticPr fontId="13" type="noConversion"/>
  </si>
  <si>
    <t>基于风光氢互补的新型能源关键技术的研究与开发</t>
    <phoneticPr fontId="13" type="noConversion"/>
  </si>
  <si>
    <t>14Z08</t>
    <phoneticPr fontId="13" type="noConversion"/>
  </si>
  <si>
    <t>智能车库一体化控制系统</t>
    <phoneticPr fontId="13" type="noConversion"/>
  </si>
  <si>
    <t>吕红芳</t>
    <phoneticPr fontId="13" type="noConversion"/>
  </si>
  <si>
    <t>上海风翼空调设备有限公司</t>
  </si>
  <si>
    <t>14Z15</t>
    <phoneticPr fontId="13" type="noConversion"/>
  </si>
  <si>
    <t>PLC自动化形成系统</t>
    <phoneticPr fontId="13" type="noConversion"/>
  </si>
  <si>
    <t>刘 军</t>
    <phoneticPr fontId="13" type="noConversion"/>
  </si>
  <si>
    <t>上海电气自动化事业部</t>
  </si>
  <si>
    <t>12z35</t>
    <phoneticPr fontId="13" type="noConversion"/>
  </si>
  <si>
    <t>加热系统在富氧气氛中的自动化控制</t>
    <phoneticPr fontId="13" type="noConversion"/>
  </si>
  <si>
    <t>丁恒兵</t>
    <phoneticPr fontId="13" type="noConversion"/>
  </si>
  <si>
    <t>泰州市宇龙玻璃有限公司</t>
    <phoneticPr fontId="13" type="noConversion"/>
  </si>
  <si>
    <t>14Z17</t>
    <phoneticPr fontId="13" type="noConversion"/>
  </si>
  <si>
    <t>芜湖技术转移中心</t>
    <phoneticPr fontId="13" type="noConversion"/>
  </si>
  <si>
    <t>司雪楠</t>
    <phoneticPr fontId="13" type="noConversion"/>
  </si>
  <si>
    <t>芜湖高新技术产业开发区管理委员会</t>
    <phoneticPr fontId="13" type="noConversion"/>
  </si>
  <si>
    <t>14Z09</t>
    <phoneticPr fontId="13" type="noConversion"/>
  </si>
  <si>
    <t>粉尘处理系统研发制造</t>
    <phoneticPr fontId="13" type="noConversion"/>
  </si>
  <si>
    <t>范 辉</t>
    <phoneticPr fontId="13" type="noConversion"/>
  </si>
  <si>
    <t>昆山嘉科环保设备有限公司</t>
    <phoneticPr fontId="13" type="noConversion"/>
  </si>
  <si>
    <t>14Z16</t>
    <phoneticPr fontId="13" type="noConversion"/>
  </si>
  <si>
    <t>一种新型凹印版的研发项目</t>
    <phoneticPr fontId="13" type="noConversion"/>
  </si>
  <si>
    <t>胡 江</t>
    <phoneticPr fontId="13" type="noConversion"/>
  </si>
  <si>
    <t>上海芬泛实业有限公司</t>
    <phoneticPr fontId="13" type="noConversion"/>
  </si>
  <si>
    <t>14Z20</t>
    <phoneticPr fontId="13" type="noConversion"/>
  </si>
  <si>
    <t>输电线路监控系统的产品采购合同</t>
    <phoneticPr fontId="13" type="noConversion"/>
  </si>
  <si>
    <t>陆 丽</t>
    <phoneticPr fontId="13" type="noConversion"/>
  </si>
  <si>
    <t>上海通寅实业有限公司</t>
  </si>
  <si>
    <t>14Z42</t>
    <phoneticPr fontId="13" type="noConversion"/>
  </si>
  <si>
    <t>医学影像数据分析服务</t>
    <phoneticPr fontId="13" type="noConversion"/>
  </si>
  <si>
    <t>徐漫涛</t>
    <phoneticPr fontId="13" type="noConversion"/>
  </si>
  <si>
    <t>哈尔滨工业大学</t>
    <phoneticPr fontId="13" type="noConversion"/>
  </si>
  <si>
    <t>13Z34</t>
    <phoneticPr fontId="13" type="noConversion"/>
  </si>
  <si>
    <t>基于直线电机屏蔽门控制技术研究</t>
    <phoneticPr fontId="13" type="noConversion"/>
  </si>
  <si>
    <t>14Z18</t>
    <phoneticPr fontId="13" type="noConversion"/>
  </si>
  <si>
    <t>热电厂配电柜的研发</t>
    <phoneticPr fontId="13" type="noConversion"/>
  </si>
  <si>
    <t>宋国强</t>
    <phoneticPr fontId="13" type="noConversion"/>
  </si>
  <si>
    <t>上海电气自动化设计研究所</t>
    <phoneticPr fontId="13" type="noConversion"/>
  </si>
  <si>
    <t>14Z19</t>
  </si>
  <si>
    <t>变送器控制柜的研发</t>
    <phoneticPr fontId="13" type="noConversion"/>
  </si>
  <si>
    <t>14Z35</t>
    <phoneticPr fontId="13" type="noConversion"/>
  </si>
  <si>
    <t>太阳能逆变器的设计与开发</t>
    <phoneticPr fontId="13" type="noConversion"/>
  </si>
  <si>
    <t>林蔚天</t>
    <phoneticPr fontId="13" type="noConversion"/>
  </si>
  <si>
    <t>14Z36</t>
  </si>
  <si>
    <t>超超高效异步节能电机关键技术研究</t>
    <phoneticPr fontId="13" type="noConversion"/>
  </si>
  <si>
    <t>徐余法</t>
    <phoneticPr fontId="13" type="noConversion"/>
  </si>
  <si>
    <t>大同（上海）有限公司</t>
    <phoneticPr fontId="13" type="noConversion"/>
  </si>
  <si>
    <t>14Z37</t>
  </si>
  <si>
    <t>城市轨道交通状态监测与故障诊断系统</t>
    <phoneticPr fontId="13" type="noConversion"/>
  </si>
  <si>
    <t>上海昂电公司</t>
    <phoneticPr fontId="13" type="noConversion"/>
  </si>
  <si>
    <t>14Z43</t>
    <phoneticPr fontId="13" type="noConversion"/>
  </si>
  <si>
    <t>大型风电机组IGBT单元功率实验平台研发</t>
    <phoneticPr fontId="13" type="noConversion"/>
  </si>
  <si>
    <t>张延迟</t>
    <phoneticPr fontId="13" type="noConversion"/>
  </si>
  <si>
    <t>上海浪腾工业自动化有限公司</t>
    <phoneticPr fontId="13" type="noConversion"/>
  </si>
  <si>
    <t>14Z10</t>
    <phoneticPr fontId="13" type="noConversion"/>
  </si>
  <si>
    <t>高电压微电流电源模块的硬件维护与技术支持</t>
    <phoneticPr fontId="13" type="noConversion"/>
  </si>
  <si>
    <t>潘三博</t>
    <phoneticPr fontId="13" type="noConversion"/>
  </si>
  <si>
    <t>上海交通大学</t>
    <phoneticPr fontId="13" type="noConversion"/>
  </si>
  <si>
    <r>
      <t>13B99-2</t>
    </r>
    <r>
      <rPr>
        <shadow/>
        <sz val="12"/>
        <rFont val="宋体"/>
        <family val="3"/>
        <charset val="134"/>
      </rPr>
      <t/>
    </r>
    <phoneticPr fontId="13" type="noConversion"/>
  </si>
  <si>
    <t>专利转让</t>
    <phoneticPr fontId="13" type="noConversion"/>
  </si>
  <si>
    <t>朱立峰</t>
    <phoneticPr fontId="13" type="noConversion"/>
  </si>
  <si>
    <t>国网上海市电力公司</t>
  </si>
  <si>
    <r>
      <t>13B99-5</t>
    </r>
    <r>
      <rPr>
        <shadow/>
        <sz val="12"/>
        <rFont val="宋体"/>
        <family val="3"/>
        <charset val="134"/>
      </rPr>
      <t/>
    </r>
    <phoneticPr fontId="13" type="noConversion"/>
  </si>
  <si>
    <t>王爱元</t>
    <phoneticPr fontId="13" type="noConversion"/>
  </si>
  <si>
    <t>国网上海市电力公司</t>
    <phoneticPr fontId="13" type="noConversion"/>
  </si>
  <si>
    <r>
      <t>13B99-14</t>
    </r>
    <r>
      <rPr>
        <shadow/>
        <sz val="12"/>
        <rFont val="宋体"/>
        <family val="3"/>
        <charset val="134"/>
      </rPr>
      <t/>
    </r>
    <phoneticPr fontId="13" type="noConversion"/>
  </si>
  <si>
    <t>王 芳</t>
    <phoneticPr fontId="13" type="noConversion"/>
  </si>
  <si>
    <r>
      <t>13B99-17</t>
    </r>
    <r>
      <rPr>
        <shadow/>
        <sz val="12"/>
        <rFont val="宋体"/>
        <family val="3"/>
        <charset val="134"/>
      </rPr>
      <t/>
    </r>
    <phoneticPr fontId="13" type="noConversion"/>
  </si>
  <si>
    <t>黄 瀛</t>
    <phoneticPr fontId="13" type="noConversion"/>
  </si>
  <si>
    <t>工博会</t>
    <phoneticPr fontId="13" type="noConversion"/>
  </si>
  <si>
    <t>4项</t>
    <phoneticPr fontId="13" type="noConversion"/>
  </si>
  <si>
    <t>Fabrication and Characterization of Li-Doped p-Type ZnO Nanorods on Quartz Substrates</t>
  </si>
  <si>
    <t>王相虎</t>
  </si>
  <si>
    <t>王相虎,李荣斌,朱海信</t>
  </si>
  <si>
    <t>2013-10-06</t>
  </si>
  <si>
    <t>Nanoscience and Nanotechnology Letters</t>
  </si>
  <si>
    <t>学科编号</t>
  </si>
  <si>
    <t>学科名称</t>
  </si>
  <si>
    <t>所属学院</t>
  </si>
  <si>
    <t>学科带头人</t>
  </si>
  <si>
    <t>奖励分值</t>
  </si>
  <si>
    <t>10XKJ01</t>
  </si>
  <si>
    <t>能源装备制造管理</t>
  </si>
  <si>
    <t>隋丽辉</t>
  </si>
  <si>
    <t>12XKJ01</t>
  </si>
  <si>
    <t>环境装备</t>
  </si>
  <si>
    <t>机械学院</t>
  </si>
  <si>
    <t>12XKJ02</t>
  </si>
  <si>
    <t>上海学</t>
  </si>
  <si>
    <t>马克思主义学院</t>
  </si>
  <si>
    <t>何小刚</t>
  </si>
  <si>
    <t>12XKJ03</t>
  </si>
  <si>
    <t>职业技术教育学</t>
  </si>
  <si>
    <t>高教所</t>
  </si>
  <si>
    <t>夏建国</t>
  </si>
  <si>
    <t>13XKJ01</t>
  </si>
  <si>
    <t>计算机应用技术</t>
  </si>
  <si>
    <t>电子信息学院</t>
  </si>
  <si>
    <t>计春雷</t>
  </si>
  <si>
    <t>13XKJ02</t>
  </si>
  <si>
    <t>国际贸易学</t>
  </si>
  <si>
    <t>富立友</t>
  </si>
  <si>
    <t>09XKJ01</t>
  </si>
  <si>
    <t>电机与智能电器</t>
  </si>
  <si>
    <t>09XKJ02</t>
  </si>
  <si>
    <t>大锻件材料加工工程</t>
  </si>
  <si>
    <t>任运来</t>
  </si>
  <si>
    <t>汇总</t>
    <phoneticPr fontId="24" type="noConversion"/>
  </si>
  <si>
    <t>减小占空比丢失磁集成结构的单相升压逆变器研究</t>
  </si>
  <si>
    <t>电机与控制学报</t>
  </si>
  <si>
    <r>
      <rPr>
        <sz val="10"/>
        <rFont val="宋体"/>
        <family val="3"/>
        <charset val="134"/>
      </rPr>
      <t>补</t>
    </r>
    <r>
      <rPr>
        <sz val="10"/>
        <rFont val="Arial"/>
        <family val="2"/>
      </rPr>
      <t>2013</t>
    </r>
    <r>
      <rPr>
        <sz val="10"/>
        <rFont val="宋体"/>
        <family val="3"/>
        <charset val="134"/>
      </rPr>
      <t>年</t>
    </r>
    <phoneticPr fontId="13" type="noConversion"/>
  </si>
  <si>
    <r>
      <rPr>
        <sz val="10"/>
        <rFont val="宋体"/>
        <family val="3"/>
        <charset val="134"/>
      </rPr>
      <t>蒋赢</t>
    </r>
    <r>
      <rPr>
        <sz val="10"/>
        <rFont val="Arial"/>
        <family val="2"/>
      </rPr>
      <t>,</t>
    </r>
    <r>
      <rPr>
        <sz val="10"/>
        <rFont val="宋体"/>
        <family val="3"/>
        <charset val="134"/>
      </rPr>
      <t>潘三博</t>
    </r>
    <r>
      <rPr>
        <sz val="10"/>
        <rFont val="Arial"/>
        <family val="2"/>
      </rPr>
      <t>,</t>
    </r>
    <r>
      <rPr>
        <sz val="10"/>
        <rFont val="宋体"/>
        <family val="3"/>
        <charset val="134"/>
      </rPr>
      <t>张希（外）</t>
    </r>
    <r>
      <rPr>
        <sz val="10"/>
        <rFont val="Arial"/>
        <family val="2"/>
      </rPr>
      <t>,</t>
    </r>
    <r>
      <rPr>
        <sz val="10"/>
        <rFont val="宋体"/>
        <family val="3"/>
        <charset val="134"/>
      </rPr>
      <t>李建国</t>
    </r>
    <r>
      <rPr>
        <sz val="10"/>
        <rFont val="Arial"/>
        <family val="2"/>
      </rPr>
      <t>,</t>
    </r>
    <r>
      <rPr>
        <sz val="10"/>
        <rFont val="宋体"/>
        <family val="3"/>
        <charset val="134"/>
      </rPr>
      <t>胡鹏</t>
    </r>
    <phoneticPr fontId="13" type="noConversion"/>
  </si>
  <si>
    <t>国家一级期刊</t>
    <phoneticPr fontId="13" type="noConversion"/>
  </si>
  <si>
    <t>第一单位</t>
    <phoneticPr fontId="13" type="noConversion"/>
  </si>
  <si>
    <t>15B05</t>
  </si>
  <si>
    <t>上海电气国家高级技能人才培训基地建设项目</t>
  </si>
  <si>
    <t>上海电气（集团）总公司教育中心</t>
  </si>
  <si>
    <t>15B06</t>
  </si>
  <si>
    <t>超超高效异步电机的设计开发</t>
  </si>
  <si>
    <t>大同(上海）有限公司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</si>
</sst>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26">
    <font>
      <sz val="12"/>
      <color indexed="8"/>
      <name val="宋体"/>
      <charset val="134"/>
    </font>
    <font>
      <sz val="12"/>
      <color indexed="8"/>
      <name val="宋体"/>
      <family val="3"/>
      <charset val="134"/>
    </font>
    <font>
      <sz val="8"/>
      <name val="宋体"/>
      <family val="3"/>
      <charset val="134"/>
    </font>
    <font>
      <sz val="12"/>
      <name val="宋体"/>
      <family val="3"/>
      <charset val="134"/>
    </font>
    <font>
      <sz val="12"/>
      <color indexed="17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2"/>
      <color indexed="9"/>
      <name val="宋体"/>
      <family val="3"/>
      <charset val="134"/>
    </font>
    <font>
      <b/>
      <sz val="12"/>
      <color indexed="9"/>
      <name val="Arial"/>
      <family val="2"/>
    </font>
    <font>
      <sz val="10"/>
      <name val="Arial"/>
      <family val="2"/>
    </font>
    <font>
      <sz val="10"/>
      <name val="宋体"/>
      <family val="3"/>
      <charset val="134"/>
    </font>
    <font>
      <sz val="12"/>
      <color indexed="8"/>
      <name val="Arial"/>
      <family val="2"/>
    </font>
    <font>
      <sz val="12"/>
      <color indexed="10"/>
      <name val="宋体"/>
      <family val="3"/>
      <charset val="134"/>
    </font>
    <font>
      <sz val="11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1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name val="Times New Roman"/>
      <family val="1"/>
    </font>
    <font>
      <sz val="11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0"/>
      <name val="宋体"/>
      <family val="3"/>
      <charset val="134"/>
    </font>
    <font>
      <b/>
      <sz val="10"/>
      <name val="Arial"/>
      <family val="2"/>
    </font>
    <font>
      <shadow/>
      <sz val="12"/>
      <name val="宋体"/>
      <family val="3"/>
      <charset val="134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9"/>
      <color indexed="8"/>
      <name val="ˎ̥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49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  <xf numFmtId="0" fontId="12" fillId="0" borderId="0">
      <alignment vertical="center"/>
    </xf>
    <xf numFmtId="0" fontId="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8" fillId="0" borderId="0">
      <alignment vertical="center"/>
    </xf>
  </cellStyleXfs>
  <cellXfs count="133">
    <xf numFmtId="0" fontId="0" fillId="0" borderId="0" xfId="0" applyAlignment="1"/>
    <xf numFmtId="0" fontId="1" fillId="0" borderId="0" xfId="0" applyFont="1" applyBorder="1" applyAlignment="1">
      <alignment wrapText="1"/>
    </xf>
    <xf numFmtId="0" fontId="2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14" fontId="2" fillId="2" borderId="0" xfId="0" applyNumberFormat="1" applyFont="1" applyFill="1" applyBorder="1" applyAlignment="1">
      <alignment vertical="center" wrapText="1"/>
    </xf>
    <xf numFmtId="49" fontId="2" fillId="2" borderId="0" xfId="0" applyNumberFormat="1" applyFont="1" applyFill="1" applyBorder="1" applyAlignment="1">
      <alignment vertical="center" wrapText="1"/>
    </xf>
    <xf numFmtId="14" fontId="2" fillId="2" borderId="0" xfId="0" applyNumberFormat="1" applyFont="1" applyFill="1" applyBorder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horizontal="center" vertical="center" wrapText="1"/>
    </xf>
    <xf numFmtId="0" fontId="0" fillId="0" borderId="0" xfId="0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2" applyBorder="1" applyAlignment="1"/>
    <xf numFmtId="0" fontId="9" fillId="0" borderId="1" xfId="2" applyFont="1" applyBorder="1" applyAlignment="1">
      <alignment horizontal="left"/>
    </xf>
    <xf numFmtId="0" fontId="8" fillId="0" borderId="1" xfId="2" applyBorder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0" fillId="0" borderId="1" xfId="0" applyBorder="1" applyAlignment="1"/>
    <xf numFmtId="49" fontId="8" fillId="0" borderId="1" xfId="2" applyNumberFormat="1" applyFill="1" applyBorder="1" applyAlignment="1">
      <alignment wrapText="1"/>
    </xf>
    <xf numFmtId="0" fontId="11" fillId="0" borderId="0" xfId="0" applyFont="1" applyAlignment="1"/>
    <xf numFmtId="0" fontId="6" fillId="3" borderId="0" xfId="0" applyFont="1" applyFill="1" applyBorder="1" applyAlignment="1">
      <alignment horizontal="center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8" fillId="0" borderId="0" xfId="2" applyAlignment="1"/>
    <xf numFmtId="0" fontId="8" fillId="0" borderId="0" xfId="2" applyAlignment="1">
      <alignment horizontal="left"/>
    </xf>
    <xf numFmtId="0" fontId="9" fillId="0" borderId="0" xfId="2" applyFont="1" applyAlignment="1">
      <alignment horizontal="left"/>
    </xf>
    <xf numFmtId="0" fontId="6" fillId="3" borderId="5" xfId="0" applyFont="1" applyFill="1" applyBorder="1" applyAlignment="1">
      <alignment horizontal="center" vertical="center" wrapText="1"/>
    </xf>
    <xf numFmtId="0" fontId="8" fillId="0" borderId="0" xfId="2" applyBorder="1" applyAlignment="1">
      <alignment horizontal="left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>
      <alignment vertical="center"/>
    </xf>
    <xf numFmtId="0" fontId="9" fillId="0" borderId="1" xfId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/>
    </xf>
    <xf numFmtId="0" fontId="9" fillId="0" borderId="2" xfId="1" applyFont="1" applyBorder="1" applyAlignment="1">
      <alignment vertical="center" wrapText="1"/>
    </xf>
    <xf numFmtId="0" fontId="9" fillId="0" borderId="6" xfId="1" applyFont="1" applyBorder="1" applyAlignment="1">
      <alignment vertical="center" wrapText="1"/>
    </xf>
    <xf numFmtId="176" fontId="9" fillId="0" borderId="1" xfId="1" applyNumberFormat="1" applyFont="1" applyBorder="1" applyAlignment="1">
      <alignment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49" fontId="9" fillId="0" borderId="1" xfId="3" applyNumberFormat="1" applyFont="1" applyBorder="1" applyAlignment="1">
      <alignment vertical="center" wrapText="1"/>
    </xf>
    <xf numFmtId="49" fontId="9" fillId="0" borderId="1" xfId="3" applyNumberFormat="1" applyFont="1" applyBorder="1" applyAlignment="1">
      <alignment horizontal="center" vertical="center"/>
    </xf>
    <xf numFmtId="49" fontId="9" fillId="0" borderId="2" xfId="3" applyNumberFormat="1" applyFont="1" applyFill="1" applyBorder="1" applyAlignment="1">
      <alignment vertical="center" wrapText="1"/>
    </xf>
    <xf numFmtId="0" fontId="9" fillId="0" borderId="6" xfId="3" applyNumberFormat="1" applyFont="1" applyFill="1" applyBorder="1" applyAlignment="1">
      <alignment vertical="center" wrapText="1"/>
    </xf>
    <xf numFmtId="176" fontId="9" fillId="0" borderId="1" xfId="3" applyNumberFormat="1" applyFont="1" applyBorder="1" applyAlignment="1">
      <alignment vertical="center" wrapText="1"/>
    </xf>
    <xf numFmtId="0" fontId="14" fillId="0" borderId="0" xfId="0" applyFont="1">
      <alignment vertical="center"/>
    </xf>
    <xf numFmtId="49" fontId="15" fillId="0" borderId="1" xfId="0" applyNumberFormat="1" applyFont="1" applyBorder="1" applyAlignment="1">
      <alignment vertical="center" wrapText="1"/>
    </xf>
    <xf numFmtId="49" fontId="15" fillId="0" borderId="1" xfId="0" applyNumberFormat="1" applyFont="1" applyBorder="1">
      <alignment vertical="center"/>
    </xf>
    <xf numFmtId="49" fontId="15" fillId="0" borderId="2" xfId="0" applyNumberFormat="1" applyFont="1" applyBorder="1">
      <alignment vertical="center"/>
    </xf>
    <xf numFmtId="0" fontId="15" fillId="0" borderId="6" xfId="0" applyNumberFormat="1" applyFont="1" applyBorder="1" applyAlignment="1">
      <alignment vertical="center"/>
    </xf>
    <xf numFmtId="176" fontId="15" fillId="0" borderId="1" xfId="0" applyNumberFormat="1" applyFont="1" applyBorder="1" applyAlignment="1">
      <alignment vertical="center"/>
    </xf>
    <xf numFmtId="0" fontId="9" fillId="0" borderId="1" xfId="4" applyFont="1" applyBorder="1" applyAlignment="1">
      <alignment horizontal="left" vertical="center" wrapText="1"/>
    </xf>
    <xf numFmtId="0" fontId="9" fillId="0" borderId="1" xfId="4" applyFont="1" applyBorder="1" applyAlignment="1">
      <alignment horizontal="center" vertical="center" wrapText="1"/>
    </xf>
    <xf numFmtId="0" fontId="9" fillId="0" borderId="2" xfId="5" applyFont="1" applyBorder="1" applyAlignment="1">
      <alignment horizontal="center" vertical="center" wrapText="1"/>
    </xf>
    <xf numFmtId="0" fontId="9" fillId="0" borderId="6" xfId="5" applyFont="1" applyBorder="1" applyAlignment="1">
      <alignment vertical="center" wrapText="1"/>
    </xf>
    <xf numFmtId="176" fontId="9" fillId="0" borderId="1" xfId="5" applyNumberFormat="1" applyFont="1" applyBorder="1" applyAlignment="1">
      <alignment vertical="center" wrapText="1"/>
    </xf>
    <xf numFmtId="49" fontId="9" fillId="0" borderId="2" xfId="3" applyNumberFormat="1" applyFont="1" applyFill="1" applyBorder="1" applyAlignment="1">
      <alignment horizontal="center" vertical="center" wrapText="1"/>
    </xf>
    <xf numFmtId="0" fontId="9" fillId="0" borderId="6" xfId="3" applyNumberFormat="1" applyFont="1" applyBorder="1" applyAlignment="1">
      <alignment vertical="center" wrapText="1"/>
    </xf>
    <xf numFmtId="0" fontId="9" fillId="0" borderId="1" xfId="3" applyFont="1" applyBorder="1" applyAlignment="1">
      <alignment horizontal="left" vertical="center" wrapText="1"/>
    </xf>
    <xf numFmtId="0" fontId="9" fillId="0" borderId="1" xfId="3" applyFont="1" applyBorder="1" applyAlignment="1">
      <alignment horizontal="center" vertical="center" wrapText="1"/>
    </xf>
    <xf numFmtId="0" fontId="9" fillId="0" borderId="2" xfId="3" applyFont="1" applyBorder="1" applyAlignment="1">
      <alignment vertical="center" wrapText="1"/>
    </xf>
    <xf numFmtId="0" fontId="9" fillId="0" borderId="6" xfId="3" applyFont="1" applyBorder="1" applyAlignment="1">
      <alignment vertical="center" wrapText="1"/>
    </xf>
    <xf numFmtId="49" fontId="9" fillId="0" borderId="1" xfId="3" applyNumberFormat="1" applyFont="1" applyBorder="1" applyAlignment="1">
      <alignment horizontal="center" vertical="center" wrapText="1"/>
    </xf>
    <xf numFmtId="49" fontId="9" fillId="0" borderId="2" xfId="3" applyNumberFormat="1" applyFont="1" applyBorder="1" applyAlignment="1">
      <alignment horizontal="center" vertical="center" wrapText="1"/>
    </xf>
    <xf numFmtId="49" fontId="9" fillId="0" borderId="1" xfId="4" applyNumberFormat="1" applyFont="1" applyBorder="1" applyAlignment="1">
      <alignment horizontal="justify" vertical="center"/>
    </xf>
    <xf numFmtId="49" fontId="9" fillId="0" borderId="1" xfId="1" applyNumberFormat="1" applyFont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0" fontId="9" fillId="0" borderId="6" xfId="1" applyNumberFormat="1" applyFont="1" applyBorder="1" applyAlignment="1">
      <alignment vertical="center" wrapText="1"/>
    </xf>
    <xf numFmtId="0" fontId="9" fillId="0" borderId="1" xfId="6" applyFont="1" applyBorder="1" applyAlignment="1">
      <alignment vertical="center" wrapText="1"/>
    </xf>
    <xf numFmtId="0" fontId="9" fillId="0" borderId="1" xfId="6" applyFont="1" applyBorder="1" applyAlignment="1">
      <alignment horizontal="center" vertical="center"/>
    </xf>
    <xf numFmtId="0" fontId="9" fillId="0" borderId="2" xfId="6" applyFont="1" applyFill="1" applyBorder="1" applyAlignment="1">
      <alignment vertical="center" wrapText="1"/>
    </xf>
    <xf numFmtId="0" fontId="9" fillId="0" borderId="6" xfId="6" applyFont="1" applyBorder="1" applyAlignment="1">
      <alignment vertical="center" wrapText="1"/>
    </xf>
    <xf numFmtId="176" fontId="9" fillId="0" borderId="1" xfId="6" applyNumberFormat="1" applyFont="1" applyBorder="1" applyAlignment="1">
      <alignment vertical="center" wrapText="1"/>
    </xf>
    <xf numFmtId="49" fontId="9" fillId="0" borderId="3" xfId="3" applyNumberFormat="1" applyFont="1" applyBorder="1" applyAlignment="1">
      <alignment vertical="center" wrapText="1"/>
    </xf>
    <xf numFmtId="49" fontId="9" fillId="0" borderId="3" xfId="3" applyNumberFormat="1" applyFont="1" applyBorder="1" applyAlignment="1">
      <alignment horizontal="center" vertical="center" wrapText="1"/>
    </xf>
    <xf numFmtId="49" fontId="9" fillId="0" borderId="4" xfId="3" applyNumberFormat="1" applyFont="1" applyBorder="1" applyAlignment="1">
      <alignment vertical="center" wrapText="1"/>
    </xf>
    <xf numFmtId="0" fontId="9" fillId="0" borderId="7" xfId="3" applyNumberFormat="1" applyFont="1" applyBorder="1" applyAlignment="1">
      <alignment vertical="center" wrapText="1"/>
    </xf>
    <xf numFmtId="176" fontId="9" fillId="0" borderId="3" xfId="3" applyNumberFormat="1" applyFont="1" applyBorder="1" applyAlignment="1">
      <alignment vertical="center"/>
    </xf>
    <xf numFmtId="49" fontId="16" fillId="0" borderId="1" xfId="3" applyNumberFormat="1" applyFont="1" applyBorder="1" applyAlignment="1">
      <alignment horizontal="center" vertical="center" wrapText="1"/>
    </xf>
    <xf numFmtId="0" fontId="8" fillId="0" borderId="1" xfId="7" applyFont="1" applyBorder="1" applyAlignment="1">
      <alignment horizontal="left" wrapText="1"/>
    </xf>
    <xf numFmtId="0" fontId="8" fillId="0" borderId="1" xfId="7" applyFont="1" applyBorder="1" applyAlignment="1">
      <alignment horizontal="left"/>
    </xf>
    <xf numFmtId="0" fontId="9" fillId="0" borderId="2" xfId="7" applyFont="1" applyBorder="1" applyAlignment="1">
      <alignment horizontal="left" wrapText="1"/>
    </xf>
    <xf numFmtId="0" fontId="8" fillId="0" borderId="6" xfId="7" applyFont="1" applyFill="1" applyBorder="1" applyAlignment="1">
      <alignment horizontal="left"/>
    </xf>
    <xf numFmtId="176" fontId="17" fillId="0" borderId="1" xfId="0" applyNumberFormat="1" applyFont="1" applyBorder="1">
      <alignment vertical="center"/>
    </xf>
    <xf numFmtId="0" fontId="16" fillId="0" borderId="1" xfId="3" applyFont="1" applyBorder="1" applyAlignment="1">
      <alignment horizontal="center" vertical="center" wrapText="1"/>
    </xf>
    <xf numFmtId="0" fontId="8" fillId="0" borderId="6" xfId="7" applyFont="1" applyBorder="1" applyAlignment="1">
      <alignment horizontal="left"/>
    </xf>
    <xf numFmtId="0" fontId="16" fillId="0" borderId="3" xfId="3" applyFont="1" applyBorder="1" applyAlignment="1">
      <alignment horizontal="center" vertical="center" wrapText="1"/>
    </xf>
    <xf numFmtId="0" fontId="9" fillId="0" borderId="6" xfId="7" applyFont="1" applyBorder="1" applyAlignment="1">
      <alignment horizontal="left"/>
    </xf>
    <xf numFmtId="0" fontId="0" fillId="0" borderId="0" xfId="0" applyFill="1" applyBorder="1">
      <alignment vertical="center"/>
    </xf>
    <xf numFmtId="0" fontId="12" fillId="0" borderId="0" xfId="0" applyFont="1" applyAlignment="1">
      <alignment vertical="center"/>
    </xf>
    <xf numFmtId="0" fontId="1" fillId="0" borderId="0" xfId="0" applyFont="1">
      <alignment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49" fontId="0" fillId="0" borderId="1" xfId="0" applyNumberFormat="1" applyBorder="1">
      <alignment vertical="center"/>
    </xf>
    <xf numFmtId="49" fontId="0" fillId="0" borderId="1" xfId="0" quotePrefix="1" applyNumberFormat="1" applyBorder="1">
      <alignment vertical="center"/>
    </xf>
    <xf numFmtId="0" fontId="18" fillId="0" borderId="1" xfId="0" applyFont="1" applyBorder="1">
      <alignment vertical="center"/>
    </xf>
    <xf numFmtId="0" fontId="0" fillId="0" borderId="1" xfId="0" applyFont="1" applyFill="1" applyBorder="1">
      <alignment vertical="center"/>
    </xf>
    <xf numFmtId="0" fontId="2" fillId="2" borderId="1" xfId="0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14" fontId="2" fillId="2" borderId="1" xfId="0" applyNumberFormat="1" applyFont="1" applyFill="1" applyBorder="1" applyAlignment="1">
      <alignment vertical="center"/>
    </xf>
    <xf numFmtId="0" fontId="18" fillId="0" borderId="1" xfId="0" applyFont="1" applyFill="1" applyBorder="1">
      <alignment vertical="center"/>
    </xf>
    <xf numFmtId="0" fontId="0" fillId="4" borderId="0" xfId="0" applyFill="1" applyAlignment="1"/>
    <xf numFmtId="0" fontId="0" fillId="4" borderId="1" xfId="0" applyFill="1" applyBorder="1" applyAlignment="1">
      <alignment horizontal="center" vertical="center" wrapText="1"/>
    </xf>
    <xf numFmtId="0" fontId="0" fillId="4" borderId="0" xfId="0" applyFill="1" applyAlignment="1">
      <alignment horizontal="center"/>
    </xf>
    <xf numFmtId="0" fontId="0" fillId="4" borderId="1" xfId="0" applyFill="1" applyBorder="1" applyAlignment="1">
      <alignment vertical="center" wrapText="1"/>
    </xf>
    <xf numFmtId="0" fontId="19" fillId="4" borderId="1" xfId="0" applyNumberFormat="1" applyFont="1" applyFill="1" applyBorder="1" applyAlignment="1">
      <alignment horizontal="center" vertical="center" wrapText="1"/>
    </xf>
    <xf numFmtId="0" fontId="9" fillId="4" borderId="1" xfId="0" applyNumberFormat="1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/>
    </xf>
    <xf numFmtId="0" fontId="9" fillId="4" borderId="1" xfId="0" applyNumberFormat="1" applyFont="1" applyFill="1" applyBorder="1" applyAlignment="1">
      <alignment horizontal="center" vertical="center"/>
    </xf>
    <xf numFmtId="0" fontId="19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/>
    </xf>
    <xf numFmtId="0" fontId="0" fillId="4" borderId="0" xfId="0" applyFill="1" applyAlignment="1">
      <alignment vertical="center" wrapText="1"/>
    </xf>
    <xf numFmtId="0" fontId="0" fillId="4" borderId="0" xfId="0" applyFill="1" applyAlignment="1">
      <alignment horizontal="center" vertical="center" wrapText="1"/>
    </xf>
    <xf numFmtId="14" fontId="0" fillId="4" borderId="0" xfId="0" applyNumberForma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/>
    </xf>
    <xf numFmtId="0" fontId="20" fillId="4" borderId="1" xfId="0" applyFont="1" applyFill="1" applyBorder="1" applyAlignment="1">
      <alignment horizontal="center" vertical="center"/>
    </xf>
    <xf numFmtId="176" fontId="0" fillId="4" borderId="0" xfId="0" applyNumberFormat="1" applyFill="1" applyAlignment="1"/>
    <xf numFmtId="0" fontId="22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5" fillId="0" borderId="0" xfId="0" applyFont="1" applyAlignment="1"/>
    <xf numFmtId="14" fontId="8" fillId="0" borderId="0" xfId="2" applyNumberFormat="1" applyAlignment="1">
      <alignment horizontal="left"/>
    </xf>
    <xf numFmtId="0" fontId="22" fillId="0" borderId="0" xfId="0" applyFont="1" applyAlignment="1">
      <alignment horizontal="center" vertical="center"/>
    </xf>
  </cellXfs>
  <cellStyles count="8">
    <cellStyle name="常规" xfId="0" builtinId="0"/>
    <cellStyle name="常规 2" xfId="2"/>
    <cellStyle name="常规 3" xfId="1"/>
    <cellStyle name="常规 3 2" xfId="5"/>
    <cellStyle name="常规 5" xfId="3"/>
    <cellStyle name="常规 6" xfId="6"/>
    <cellStyle name="常规_Sheet1 2" xfId="4"/>
    <cellStyle name="常规_Sheet1_1" xfId="7"/>
  </cellStyles>
  <dxfs count="68"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center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relative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left" vertical="bottom" textRotation="0" wrapText="0" indent="0" justifyLastLine="0" shrinkToFit="0" readingOrder="0"/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0" indent="0" justifyLastLine="0" shrinkToFit="0" readingOrder="0"/>
      <border diagonalUp="0" diagonalDown="0" outline="0">
        <left/>
        <right/>
        <top/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表格7" displayName="表格7" ref="A1:AO90" headerRowCount="0" totalsRowCount="1">
  <tableColumns count="41">
    <tableColumn id="1" name="Column1" totalsRowDxfId="67"/>
    <tableColumn id="2" name="Column2" totalsRowDxfId="66"/>
    <tableColumn id="3" name="Column3" totalsRowDxfId="65"/>
    <tableColumn id="4" name="Column4" dataDxfId="64" totalsRowDxfId="63" dataCellStyle="常规 2"/>
    <tableColumn id="5" name="Column5" dataDxfId="62" totalsRowDxfId="61" dataCellStyle="常规 2"/>
    <tableColumn id="6" name="Column6" totalsRowDxfId="60"/>
    <tableColumn id="7" name="Column7" totalsRowDxfId="59"/>
    <tableColumn id="8" name="Column8" totalsRowDxfId="58"/>
    <tableColumn id="9" name="Column9" totalsRowDxfId="57"/>
    <tableColumn id="10" name="Column10" totalsRowDxfId="56"/>
    <tableColumn id="11" name="Column11" totalsRowDxfId="55"/>
    <tableColumn id="12" name="Column12" dataDxfId="54" totalsRowDxfId="53" dataCellStyle="常规 2"/>
    <tableColumn id="13" name="Column13" totalsRowDxfId="52"/>
    <tableColumn id="14" name="Column14" dataDxfId="51" totalsRowDxfId="50" dataCellStyle="常规 2"/>
    <tableColumn id="15" name="Column15" dataDxfId="49" totalsRowDxfId="48" dataCellStyle="常规 2"/>
    <tableColumn id="16" name="Column16" dataDxfId="47" totalsRowDxfId="46" dataCellStyle="常规 2"/>
    <tableColumn id="17" name="Column17" totalsRowDxfId="45"/>
    <tableColumn id="18" name="Column18" totalsRowFunction="sum" totalsRowDxfId="44">
      <calculatedColumnFormula>P1*M1*F1</calculatedColumnFormula>
    </tableColumn>
    <tableColumn id="19" name="列1" totalsRowDxfId="43"/>
    <tableColumn id="20" name="列2" totalsRowDxfId="42"/>
    <tableColumn id="21" name="列3" totalsRowDxfId="41"/>
    <tableColumn id="22" name="列4" totalsRowDxfId="40"/>
    <tableColumn id="23" name="列5" totalsRowDxfId="39"/>
    <tableColumn id="24" name="列6" totalsRowDxfId="38"/>
    <tableColumn id="25" name="列7" totalsRowDxfId="37"/>
    <tableColumn id="26" name="列8" totalsRowDxfId="36"/>
    <tableColumn id="27" name="列9" totalsRowDxfId="35"/>
    <tableColumn id="28" name="列10" totalsRowDxfId="34"/>
    <tableColumn id="29" name="列11" totalsRowDxfId="33"/>
    <tableColumn id="30" name="列12" totalsRowDxfId="32"/>
    <tableColumn id="31" name="列13" totalsRowDxfId="31"/>
    <tableColumn id="32" name="列14" totalsRowDxfId="30"/>
    <tableColumn id="33" name="列15" totalsRowDxfId="29"/>
    <tableColumn id="34" name="列16" totalsRowDxfId="28"/>
    <tableColumn id="35" name="列17" totalsRowDxfId="27"/>
    <tableColumn id="36" name="列18" totalsRowDxfId="26"/>
    <tableColumn id="37" name="列19" totalsRowDxfId="25"/>
    <tableColumn id="38" name="列20" totalsRowDxfId="24"/>
    <tableColumn id="39" name="列21" totalsRowDxfId="23"/>
    <tableColumn id="40" name="列22" totalsRowDxfId="22"/>
    <tableColumn id="41" name="列23" totalsRowDxfId="21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表格1" displayName="表格1" ref="A1:S20" headerRowCount="0">
  <tableColumns count="1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4" name="Column14"/>
    <tableColumn id="15" name="Column15"/>
    <tableColumn id="16" name="Column16"/>
    <tableColumn id="17" name="Column17"/>
    <tableColumn id="18" name="Column18"/>
    <tableColumn id="19" name="Column19"/>
    <tableColumn id="20" name="Column20">
      <calculatedColumnFormula>#REF!</calculatedColumnFormula>
    </tableColumn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表格3" displayName="表格3" ref="A1:J20" headerRowCount="0" totalsRowCount="1">
  <tableColumns count="10">
    <tableColumn id="1" name="Column1" totalsRowDxfId="20"/>
    <tableColumn id="2" name="Column2" totalsRowDxfId="19"/>
    <tableColumn id="3" name="Column3" totalsRowDxfId="18"/>
    <tableColumn id="4" name="Column4" totalsRowDxfId="17"/>
    <tableColumn id="5" name="Column5" totalsRowDxfId="16"/>
    <tableColumn id="6" name="Column6" totalsRowDxfId="15"/>
    <tableColumn id="7" name="Column7" totalsRowFunction="sum" totalsRowDxfId="14"/>
    <tableColumn id="8" name="Column8" totalsRowDxfId="13"/>
    <tableColumn id="9" name="Column9" totalsRowFunction="sum" totalsRowDxfId="12"/>
    <tableColumn id="11" name="Column11" totalsRowDxfId="11"/>
  </tableColumns>
  <tableStyleInfo showFirstColumn="0" showLastColumn="0" showRowStripes="1" showColumnStripes="0"/>
</table>
</file>

<file path=xl/tables/table4.xml><?xml version="1.0" encoding="utf-8"?>
<table xmlns="http://schemas.openxmlformats.org/spreadsheetml/2006/main" id="4" name="表格5" displayName="表格5" ref="A1:L170" headerRowCount="0">
  <tableColumns count="12">
    <tableColumn id="1" name="Column1" dataDxfId="10"/>
    <tableColumn id="2" name="Column2" dataDxfId="9"/>
    <tableColumn id="3" name="Column3" dataDxfId="8"/>
    <tableColumn id="4" name="Column4" dataDxfId="7"/>
    <tableColumn id="5" name="Column5" dataDxfId="6"/>
    <tableColumn id="6" name="Column6" dataDxfId="5"/>
    <tableColumn id="8" name="Column8" dataDxfId="4"/>
    <tableColumn id="14" name="Column14" dataDxfId="3"/>
    <tableColumn id="15" name="Column15" dataDxfId="2"/>
    <tableColumn id="16" name="Column16" dataDxfId="1"/>
    <tableColumn id="18" name="Column18" dataDxfId="0"/>
    <tableColumn id="7" name="列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0"/>
  <sheetViews>
    <sheetView topLeftCell="N64" workbookViewId="0">
      <selection activeCell="F75" sqref="F75:F82"/>
    </sheetView>
  </sheetViews>
  <sheetFormatPr defaultColWidth="11" defaultRowHeight="14.25"/>
  <cols>
    <col min="1" max="1" width="4.875" customWidth="1"/>
    <col min="2" max="2" width="11.625" customWidth="1"/>
    <col min="3" max="3" width="43.125" customWidth="1"/>
    <col min="4" max="4" width="15.625" customWidth="1"/>
    <col min="5" max="5" width="17.125" customWidth="1"/>
    <col min="7" max="7" width="11.625" customWidth="1"/>
    <col min="8" max="8" width="20.875" customWidth="1"/>
    <col min="9" max="9" width="11.625" customWidth="1"/>
    <col min="10" max="10" width="17.375" customWidth="1"/>
    <col min="11" max="11" width="30.625" customWidth="1"/>
    <col min="12" max="12" width="25.375" customWidth="1"/>
    <col min="14" max="14" width="11.625" customWidth="1"/>
  </cols>
  <sheetData>
    <row r="1" spans="1:41" ht="28.5">
      <c r="A1" s="31" t="s">
        <v>0</v>
      </c>
      <c r="B1" s="32" t="s">
        <v>1</v>
      </c>
      <c r="C1" s="32" t="s">
        <v>2</v>
      </c>
      <c r="D1" s="32" t="s">
        <v>3</v>
      </c>
      <c r="E1" s="32" t="s">
        <v>4</v>
      </c>
      <c r="F1" s="31" t="s">
        <v>5</v>
      </c>
      <c r="G1" s="32" t="s">
        <v>6</v>
      </c>
      <c r="H1" s="32" t="s">
        <v>7</v>
      </c>
      <c r="I1" s="32" t="s">
        <v>8</v>
      </c>
      <c r="J1" s="32" t="s">
        <v>9</v>
      </c>
      <c r="K1" s="32" t="s">
        <v>10</v>
      </c>
      <c r="L1" s="32" t="s">
        <v>11</v>
      </c>
      <c r="M1" s="31" t="s">
        <v>12</v>
      </c>
      <c r="N1" s="32" t="s">
        <v>13</v>
      </c>
      <c r="O1" s="32" t="s">
        <v>14</v>
      </c>
      <c r="P1" s="31" t="s">
        <v>15</v>
      </c>
      <c r="Q1" s="32" t="s">
        <v>16</v>
      </c>
      <c r="R1" s="36" t="s">
        <v>17</v>
      </c>
    </row>
    <row r="2" spans="1:41" ht="15">
      <c r="A2" s="33">
        <v>1</v>
      </c>
      <c r="B2" s="34" t="s">
        <v>18</v>
      </c>
      <c r="C2" s="34" t="s">
        <v>19</v>
      </c>
      <c r="D2" s="34" t="s">
        <v>20</v>
      </c>
      <c r="E2" s="34" t="s">
        <v>21</v>
      </c>
      <c r="F2" s="34">
        <v>1</v>
      </c>
      <c r="G2" s="34" t="s">
        <v>22</v>
      </c>
      <c r="H2" s="34" t="s">
        <v>23</v>
      </c>
      <c r="I2" s="34">
        <v>3</v>
      </c>
      <c r="J2" s="34" t="s">
        <v>24</v>
      </c>
      <c r="K2" s="34" t="s">
        <v>25</v>
      </c>
      <c r="L2" s="34" t="s">
        <v>26</v>
      </c>
      <c r="M2" s="34">
        <v>20</v>
      </c>
      <c r="N2" s="34" t="s">
        <v>27</v>
      </c>
      <c r="O2" s="34" t="s">
        <v>28</v>
      </c>
      <c r="P2" s="34">
        <v>1</v>
      </c>
      <c r="Q2" s="34"/>
      <c r="R2">
        <f>表格7[[#This Row],[Column6]]*表格7[[#This Row],[Column13]]*表格7[[#This Row],[Column16]]</f>
        <v>20</v>
      </c>
      <c r="T2" s="34"/>
      <c r="U2" s="34"/>
      <c r="V2" s="34"/>
      <c r="W2" s="34"/>
      <c r="X2" s="34"/>
      <c r="Y2" s="34"/>
      <c r="Z2" s="34"/>
      <c r="AA2" s="34"/>
      <c r="AB2" s="34"/>
      <c r="AC2" s="34"/>
      <c r="AD2" s="34"/>
      <c r="AE2" s="34"/>
      <c r="AF2" s="34"/>
      <c r="AG2" s="34"/>
      <c r="AH2" s="34"/>
      <c r="AI2" s="34"/>
      <c r="AJ2" s="34"/>
      <c r="AK2" s="34"/>
      <c r="AL2" s="34"/>
      <c r="AM2" s="34"/>
      <c r="AN2" s="34"/>
      <c r="AO2" s="34"/>
    </row>
    <row r="3" spans="1:41" ht="15">
      <c r="A3" s="33">
        <v>2</v>
      </c>
      <c r="B3" s="34" t="s">
        <v>18</v>
      </c>
      <c r="C3" s="34" t="s">
        <v>29</v>
      </c>
      <c r="D3" s="34" t="s">
        <v>20</v>
      </c>
      <c r="E3" s="34" t="s">
        <v>30</v>
      </c>
      <c r="F3" s="34">
        <v>1</v>
      </c>
      <c r="G3" s="34" t="s">
        <v>31</v>
      </c>
      <c r="H3" s="34" t="s">
        <v>31</v>
      </c>
      <c r="I3" s="34">
        <v>1</v>
      </c>
      <c r="J3" s="34" t="s">
        <v>32</v>
      </c>
      <c r="K3" s="34" t="s">
        <v>33</v>
      </c>
      <c r="L3" s="34" t="s">
        <v>26</v>
      </c>
      <c r="M3" s="34">
        <v>20</v>
      </c>
      <c r="N3" s="34" t="s">
        <v>27</v>
      </c>
      <c r="O3" s="34" t="s">
        <v>28</v>
      </c>
      <c r="P3" s="34">
        <v>1</v>
      </c>
      <c r="Q3" s="34"/>
      <c r="R3" s="16">
        <f>表格7[[#This Row],[Column6]]*表格7[[#This Row],[Column13]]*表格7[[#This Row],[Column16]]</f>
        <v>20</v>
      </c>
      <c r="T3" s="34"/>
      <c r="U3" s="34"/>
      <c r="V3" s="34"/>
      <c r="W3" s="34"/>
      <c r="X3" s="34"/>
      <c r="Y3" s="34"/>
      <c r="Z3" s="34"/>
      <c r="AA3" s="34"/>
      <c r="AB3" s="34"/>
      <c r="AC3" s="34"/>
      <c r="AD3" s="34"/>
      <c r="AE3" s="34"/>
      <c r="AF3" s="34"/>
      <c r="AG3" s="34"/>
      <c r="AH3" s="34"/>
      <c r="AI3" s="34"/>
      <c r="AJ3" s="34"/>
      <c r="AK3" s="34"/>
      <c r="AL3" s="34"/>
      <c r="AM3" s="34"/>
      <c r="AN3" s="34"/>
      <c r="AO3" s="34"/>
    </row>
    <row r="4" spans="1:41" ht="15">
      <c r="A4" s="33">
        <v>3</v>
      </c>
      <c r="B4" s="34" t="s">
        <v>34</v>
      </c>
      <c r="C4" s="34" t="s">
        <v>35</v>
      </c>
      <c r="D4" s="34" t="s">
        <v>20</v>
      </c>
      <c r="E4" s="34" t="s">
        <v>21</v>
      </c>
      <c r="F4" s="34">
        <v>1</v>
      </c>
      <c r="G4" s="34" t="s">
        <v>36</v>
      </c>
      <c r="H4" s="34" t="s">
        <v>37</v>
      </c>
      <c r="I4" s="34">
        <v>4</v>
      </c>
      <c r="J4" s="34" t="s">
        <v>38</v>
      </c>
      <c r="K4" s="34" t="s">
        <v>39</v>
      </c>
      <c r="L4" s="34" t="s">
        <v>40</v>
      </c>
      <c r="M4" s="34">
        <v>30</v>
      </c>
      <c r="N4" s="34" t="s">
        <v>27</v>
      </c>
      <c r="O4" s="34" t="s">
        <v>28</v>
      </c>
      <c r="P4" s="34">
        <v>1</v>
      </c>
      <c r="Q4" s="34"/>
      <c r="R4" s="16">
        <f>表格7[[#This Row],[Column6]]*表格7[[#This Row],[Column13]]*表格7[[#This Row],[Column16]]</f>
        <v>30</v>
      </c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  <c r="AF4" s="34"/>
      <c r="AG4" s="34"/>
      <c r="AH4" s="34"/>
      <c r="AI4" s="34"/>
      <c r="AJ4" s="34"/>
      <c r="AK4" s="34"/>
      <c r="AL4" s="34"/>
      <c r="AM4" s="34"/>
      <c r="AN4" s="34"/>
      <c r="AO4" s="34"/>
    </row>
    <row r="5" spans="1:41" ht="15">
      <c r="A5" s="33">
        <v>4</v>
      </c>
      <c r="B5" s="34" t="s">
        <v>34</v>
      </c>
      <c r="C5" s="34" t="s">
        <v>41</v>
      </c>
      <c r="D5" s="34" t="s">
        <v>20</v>
      </c>
      <c r="E5" s="34" t="s">
        <v>30</v>
      </c>
      <c r="F5" s="34">
        <v>1</v>
      </c>
      <c r="G5" s="34" t="s">
        <v>42</v>
      </c>
      <c r="H5" s="34" t="s">
        <v>43</v>
      </c>
      <c r="I5" s="34">
        <v>3</v>
      </c>
      <c r="J5" s="34" t="s">
        <v>44</v>
      </c>
      <c r="K5" s="34" t="s">
        <v>45</v>
      </c>
      <c r="L5" s="34" t="s">
        <v>40</v>
      </c>
      <c r="M5" s="34">
        <v>30</v>
      </c>
      <c r="N5" s="34" t="s">
        <v>27</v>
      </c>
      <c r="O5" s="34" t="s">
        <v>28</v>
      </c>
      <c r="P5" s="34">
        <v>1</v>
      </c>
      <c r="Q5" s="34"/>
      <c r="R5" s="16">
        <f>表格7[[#This Row],[Column6]]*表格7[[#This Row],[Column13]]*表格7[[#This Row],[Column16]]</f>
        <v>30</v>
      </c>
      <c r="T5" s="34"/>
      <c r="U5" s="34"/>
      <c r="V5" s="34"/>
      <c r="W5" s="34"/>
      <c r="X5" s="34"/>
      <c r="Y5" s="34"/>
      <c r="Z5" s="34"/>
      <c r="AA5" s="34"/>
      <c r="AB5" s="34"/>
      <c r="AC5" s="34"/>
      <c r="AD5" s="34"/>
      <c r="AE5" s="34"/>
      <c r="AF5" s="34"/>
      <c r="AG5" s="34"/>
      <c r="AH5" s="34"/>
      <c r="AI5" s="34"/>
      <c r="AJ5" s="34"/>
      <c r="AK5" s="34"/>
      <c r="AL5" s="34"/>
      <c r="AM5" s="34"/>
      <c r="AN5" s="34"/>
      <c r="AO5" s="34"/>
    </row>
    <row r="6" spans="1:41" ht="15">
      <c r="A6" s="33">
        <v>5</v>
      </c>
      <c r="B6" s="34" t="s">
        <v>34</v>
      </c>
      <c r="C6" s="34" t="s">
        <v>46</v>
      </c>
      <c r="D6" s="34" t="s">
        <v>20</v>
      </c>
      <c r="E6" s="34" t="s">
        <v>30</v>
      </c>
      <c r="F6" s="34">
        <v>1</v>
      </c>
      <c r="G6" s="34" t="s">
        <v>42</v>
      </c>
      <c r="H6" s="34" t="s">
        <v>47</v>
      </c>
      <c r="I6" s="34">
        <v>5</v>
      </c>
      <c r="J6" s="34" t="s">
        <v>44</v>
      </c>
      <c r="K6" s="34" t="s">
        <v>48</v>
      </c>
      <c r="L6" s="34" t="s">
        <v>40</v>
      </c>
      <c r="M6" s="34">
        <v>30</v>
      </c>
      <c r="N6" s="34" t="s">
        <v>27</v>
      </c>
      <c r="O6" s="34" t="s">
        <v>28</v>
      </c>
      <c r="P6" s="34">
        <v>1</v>
      </c>
      <c r="Q6" s="34"/>
      <c r="R6" s="16">
        <f>表格7[[#This Row],[Column6]]*表格7[[#This Row],[Column13]]*表格7[[#This Row],[Column16]]</f>
        <v>30</v>
      </c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</row>
    <row r="7" spans="1:41" ht="15">
      <c r="A7" s="33">
        <v>6</v>
      </c>
      <c r="B7" s="34" t="s">
        <v>18</v>
      </c>
      <c r="C7" s="34" t="s">
        <v>49</v>
      </c>
      <c r="D7" s="34" t="s">
        <v>20</v>
      </c>
      <c r="E7" s="34" t="s">
        <v>30</v>
      </c>
      <c r="F7" s="34">
        <v>1</v>
      </c>
      <c r="G7" s="34" t="s">
        <v>50</v>
      </c>
      <c r="H7" s="34" t="s">
        <v>50</v>
      </c>
      <c r="I7" s="34">
        <v>1</v>
      </c>
      <c r="J7" s="34" t="s">
        <v>44</v>
      </c>
      <c r="K7" s="34" t="s">
        <v>51</v>
      </c>
      <c r="L7" s="34" t="s">
        <v>26</v>
      </c>
      <c r="M7" s="34">
        <v>20</v>
      </c>
      <c r="N7" s="34" t="s">
        <v>27</v>
      </c>
      <c r="O7" s="34" t="s">
        <v>28</v>
      </c>
      <c r="P7" s="34">
        <v>1</v>
      </c>
      <c r="Q7" s="34"/>
      <c r="R7" s="16">
        <f>表格7[[#This Row],[Column6]]*表格7[[#This Row],[Column13]]*表格7[[#This Row],[Column16]]</f>
        <v>20</v>
      </c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  <c r="AF7" s="34"/>
      <c r="AG7" s="34"/>
      <c r="AH7" s="34"/>
      <c r="AI7" s="34"/>
      <c r="AJ7" s="34"/>
      <c r="AK7" s="34"/>
      <c r="AL7" s="34"/>
      <c r="AM7" s="34"/>
      <c r="AN7" s="34"/>
      <c r="AO7" s="34"/>
    </row>
    <row r="8" spans="1:41" ht="15">
      <c r="A8" s="33">
        <v>7</v>
      </c>
      <c r="B8" s="34" t="s">
        <v>18</v>
      </c>
      <c r="C8" s="34" t="s">
        <v>52</v>
      </c>
      <c r="D8" s="34" t="s">
        <v>20</v>
      </c>
      <c r="E8" s="34" t="s">
        <v>30</v>
      </c>
      <c r="F8" s="34">
        <v>1</v>
      </c>
      <c r="G8" s="34" t="s">
        <v>53</v>
      </c>
      <c r="H8" s="34" t="s">
        <v>53</v>
      </c>
      <c r="I8" s="34">
        <v>1</v>
      </c>
      <c r="J8" s="34" t="s">
        <v>54</v>
      </c>
      <c r="K8" s="34" t="s">
        <v>51</v>
      </c>
      <c r="L8" s="34" t="s">
        <v>26</v>
      </c>
      <c r="M8" s="34">
        <v>20</v>
      </c>
      <c r="N8" s="34" t="s">
        <v>27</v>
      </c>
      <c r="O8" s="34" t="s">
        <v>28</v>
      </c>
      <c r="P8" s="34">
        <v>1</v>
      </c>
      <c r="Q8" s="34"/>
      <c r="R8" s="16">
        <f>表格7[[#This Row],[Column6]]*表格7[[#This Row],[Column13]]*表格7[[#This Row],[Column16]]</f>
        <v>20</v>
      </c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4"/>
      <c r="AL8" s="34"/>
      <c r="AM8" s="34"/>
      <c r="AN8" s="34"/>
      <c r="AO8" s="34"/>
    </row>
    <row r="9" spans="1:41" ht="15">
      <c r="A9" s="33">
        <v>8</v>
      </c>
      <c r="B9" s="34" t="s">
        <v>18</v>
      </c>
      <c r="C9" s="34" t="s">
        <v>55</v>
      </c>
      <c r="D9" s="34" t="s">
        <v>20</v>
      </c>
      <c r="E9" s="34" t="s">
        <v>30</v>
      </c>
      <c r="F9" s="34">
        <v>1</v>
      </c>
      <c r="G9" s="34" t="s">
        <v>56</v>
      </c>
      <c r="H9" s="34" t="s">
        <v>57</v>
      </c>
      <c r="I9" s="34">
        <v>2</v>
      </c>
      <c r="J9" s="34" t="s">
        <v>54</v>
      </c>
      <c r="K9" s="34" t="s">
        <v>51</v>
      </c>
      <c r="L9" s="34" t="s">
        <v>26</v>
      </c>
      <c r="M9" s="34">
        <v>20</v>
      </c>
      <c r="N9" s="34" t="s">
        <v>27</v>
      </c>
      <c r="O9" s="34" t="s">
        <v>28</v>
      </c>
      <c r="P9" s="34">
        <v>1</v>
      </c>
      <c r="Q9" s="34"/>
      <c r="R9" s="16">
        <f>表格7[[#This Row],[Column6]]*表格7[[#This Row],[Column13]]*表格7[[#This Row],[Column16]]</f>
        <v>20</v>
      </c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4"/>
      <c r="AL9" s="34"/>
      <c r="AM9" s="34"/>
      <c r="AN9" s="34"/>
      <c r="AO9" s="34"/>
    </row>
    <row r="10" spans="1:41" ht="15">
      <c r="A10" s="33">
        <v>9</v>
      </c>
      <c r="B10" s="34" t="s">
        <v>18</v>
      </c>
      <c r="C10" s="34" t="s">
        <v>58</v>
      </c>
      <c r="D10" s="34" t="s">
        <v>20</v>
      </c>
      <c r="E10" s="34" t="s">
        <v>30</v>
      </c>
      <c r="F10" s="34">
        <v>0.7</v>
      </c>
      <c r="G10" s="34" t="s">
        <v>59</v>
      </c>
      <c r="H10" s="34" t="s">
        <v>60</v>
      </c>
      <c r="I10" s="34">
        <v>2</v>
      </c>
      <c r="J10" s="34" t="s">
        <v>54</v>
      </c>
      <c r="K10" s="34" t="s">
        <v>51</v>
      </c>
      <c r="L10" s="34" t="s">
        <v>26</v>
      </c>
      <c r="M10" s="34">
        <v>20</v>
      </c>
      <c r="N10" s="34" t="s">
        <v>27</v>
      </c>
      <c r="O10" s="34" t="s">
        <v>28</v>
      </c>
      <c r="P10" s="34">
        <v>1</v>
      </c>
      <c r="Q10" s="34"/>
      <c r="R10" s="16">
        <f>表格7[[#This Row],[Column6]]*表格7[[#This Row],[Column13]]*表格7[[#This Row],[Column16]]</f>
        <v>14</v>
      </c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</row>
    <row r="11" spans="1:41" ht="15">
      <c r="A11" s="33">
        <v>10</v>
      </c>
      <c r="B11" s="34" t="s">
        <v>18</v>
      </c>
      <c r="C11" s="34" t="s">
        <v>61</v>
      </c>
      <c r="D11" s="34" t="s">
        <v>20</v>
      </c>
      <c r="E11" s="34" t="s">
        <v>30</v>
      </c>
      <c r="F11" s="34">
        <v>0.7</v>
      </c>
      <c r="G11" s="34" t="s">
        <v>62</v>
      </c>
      <c r="H11" s="34" t="s">
        <v>63</v>
      </c>
      <c r="I11" s="34">
        <v>2</v>
      </c>
      <c r="J11" s="34" t="s">
        <v>54</v>
      </c>
      <c r="K11" s="34" t="s">
        <v>51</v>
      </c>
      <c r="L11" s="34" t="s">
        <v>26</v>
      </c>
      <c r="M11" s="34">
        <v>20</v>
      </c>
      <c r="N11" s="34" t="s">
        <v>27</v>
      </c>
      <c r="O11" s="34" t="s">
        <v>28</v>
      </c>
      <c r="P11" s="34">
        <v>1</v>
      </c>
      <c r="Q11" s="34"/>
      <c r="R11" s="16">
        <f>表格7[[#This Row],[Column6]]*表格7[[#This Row],[Column13]]*表格7[[#This Row],[Column16]]</f>
        <v>14</v>
      </c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  <c r="AJ11" s="34"/>
      <c r="AK11" s="34"/>
      <c r="AL11" s="34"/>
      <c r="AM11" s="34"/>
      <c r="AN11" s="34"/>
      <c r="AO11" s="34"/>
    </row>
    <row r="12" spans="1:41" ht="15">
      <c r="A12" s="33">
        <v>11</v>
      </c>
      <c r="B12" s="34" t="s">
        <v>34</v>
      </c>
      <c r="C12" s="34" t="s">
        <v>64</v>
      </c>
      <c r="D12" s="34" t="s">
        <v>20</v>
      </c>
      <c r="E12" s="34" t="s">
        <v>30</v>
      </c>
      <c r="F12" s="34">
        <v>0.7</v>
      </c>
      <c r="G12" s="34" t="s">
        <v>65</v>
      </c>
      <c r="H12" s="34" t="s">
        <v>66</v>
      </c>
      <c r="I12" s="34">
        <v>3</v>
      </c>
      <c r="J12" s="34" t="s">
        <v>67</v>
      </c>
      <c r="K12" s="34" t="s">
        <v>68</v>
      </c>
      <c r="L12" s="34" t="s">
        <v>40</v>
      </c>
      <c r="M12" s="34">
        <v>30</v>
      </c>
      <c r="N12" s="34" t="s">
        <v>69</v>
      </c>
      <c r="O12" s="34" t="s">
        <v>28</v>
      </c>
      <c r="P12" s="34">
        <v>1</v>
      </c>
      <c r="Q12" s="34"/>
      <c r="R12" s="16">
        <f>表格7[[#This Row],[Column6]]*表格7[[#This Row],[Column13]]*表格7[[#This Row],[Column16]]</f>
        <v>21</v>
      </c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  <c r="AJ12" s="34"/>
      <c r="AK12" s="34"/>
      <c r="AL12" s="34"/>
      <c r="AM12" s="34"/>
      <c r="AN12" s="34"/>
      <c r="AO12" s="34"/>
    </row>
    <row r="13" spans="1:41" ht="15">
      <c r="A13" s="33">
        <v>12</v>
      </c>
      <c r="B13" s="34" t="s">
        <v>18</v>
      </c>
      <c r="C13" s="34" t="s">
        <v>70</v>
      </c>
      <c r="D13" s="34" t="s">
        <v>20</v>
      </c>
      <c r="E13" s="34" t="s">
        <v>30</v>
      </c>
      <c r="F13" s="34">
        <v>1</v>
      </c>
      <c r="G13" s="34" t="s">
        <v>71</v>
      </c>
      <c r="H13" s="34" t="s">
        <v>72</v>
      </c>
      <c r="I13" s="34">
        <v>2</v>
      </c>
      <c r="J13" s="34" t="s">
        <v>73</v>
      </c>
      <c r="K13" s="34" t="s">
        <v>74</v>
      </c>
      <c r="L13" s="34" t="s">
        <v>75</v>
      </c>
      <c r="M13" s="34">
        <v>40</v>
      </c>
      <c r="N13" s="34" t="s">
        <v>27</v>
      </c>
      <c r="O13" s="34" t="s">
        <v>28</v>
      </c>
      <c r="P13" s="34">
        <v>1</v>
      </c>
      <c r="Q13" s="34"/>
      <c r="R13" s="16">
        <f>表格7[[#This Row],[Column6]]*表格7[[#This Row],[Column13]]*表格7[[#This Row],[Column16]]</f>
        <v>40</v>
      </c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  <c r="AJ13" s="34"/>
      <c r="AK13" s="34"/>
      <c r="AL13" s="34"/>
      <c r="AM13" s="34"/>
      <c r="AN13" s="34"/>
      <c r="AO13" s="34"/>
    </row>
    <row r="14" spans="1:41" ht="15">
      <c r="A14" s="33">
        <v>13</v>
      </c>
      <c r="B14" s="34" t="s">
        <v>18</v>
      </c>
      <c r="C14" s="34" t="s">
        <v>76</v>
      </c>
      <c r="D14" s="34" t="s">
        <v>20</v>
      </c>
      <c r="E14" s="34" t="s">
        <v>21</v>
      </c>
      <c r="F14" s="34">
        <v>1</v>
      </c>
      <c r="G14" s="34" t="s">
        <v>77</v>
      </c>
      <c r="H14" s="34" t="s">
        <v>78</v>
      </c>
      <c r="I14" s="34">
        <v>4</v>
      </c>
      <c r="J14" s="34" t="s">
        <v>79</v>
      </c>
      <c r="K14" s="34" t="s">
        <v>80</v>
      </c>
      <c r="L14" s="34" t="s">
        <v>80</v>
      </c>
      <c r="M14" s="34">
        <v>40</v>
      </c>
      <c r="N14" s="34" t="s">
        <v>27</v>
      </c>
      <c r="O14" s="34" t="s">
        <v>28</v>
      </c>
      <c r="P14" s="34">
        <v>1</v>
      </c>
      <c r="Q14" s="34"/>
      <c r="R14" s="16">
        <f>表格7[[#This Row],[Column6]]*表格7[[#This Row],[Column13]]*表格7[[#This Row],[Column16]]</f>
        <v>40</v>
      </c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</row>
    <row r="15" spans="1:41" ht="15">
      <c r="A15" s="33">
        <v>14</v>
      </c>
      <c r="B15" s="34" t="s">
        <v>18</v>
      </c>
      <c r="C15" s="34" t="s">
        <v>81</v>
      </c>
      <c r="D15" s="34" t="s">
        <v>20</v>
      </c>
      <c r="E15" s="34" t="s">
        <v>30</v>
      </c>
      <c r="F15" s="34">
        <v>1</v>
      </c>
      <c r="G15" s="34" t="s">
        <v>82</v>
      </c>
      <c r="H15" s="34" t="s">
        <v>82</v>
      </c>
      <c r="I15" s="34">
        <v>1</v>
      </c>
      <c r="J15" s="34" t="s">
        <v>83</v>
      </c>
      <c r="K15" s="34" t="s">
        <v>84</v>
      </c>
      <c r="L15" s="34" t="s">
        <v>85</v>
      </c>
      <c r="M15" s="34">
        <v>40</v>
      </c>
      <c r="N15" s="34" t="s">
        <v>27</v>
      </c>
      <c r="O15" s="34" t="s">
        <v>28</v>
      </c>
      <c r="P15" s="34">
        <v>1</v>
      </c>
      <c r="Q15" s="34"/>
      <c r="R15" s="16">
        <f>表格7[[#This Row],[Column6]]*表格7[[#This Row],[Column13]]*表格7[[#This Row],[Column16]]</f>
        <v>40</v>
      </c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  <c r="AF15" s="34"/>
      <c r="AG15" s="34"/>
      <c r="AH15" s="34"/>
      <c r="AI15" s="34"/>
      <c r="AJ15" s="34"/>
      <c r="AK15" s="34"/>
      <c r="AL15" s="34"/>
      <c r="AM15" s="34"/>
      <c r="AN15" s="34"/>
      <c r="AO15" s="34"/>
    </row>
    <row r="16" spans="1:41" ht="15">
      <c r="A16" s="33">
        <v>15</v>
      </c>
      <c r="B16" s="34" t="s">
        <v>18</v>
      </c>
      <c r="C16" s="34" t="s">
        <v>86</v>
      </c>
      <c r="D16" s="34" t="s">
        <v>20</v>
      </c>
      <c r="E16" s="34" t="s">
        <v>21</v>
      </c>
      <c r="F16" s="34">
        <v>1</v>
      </c>
      <c r="G16" s="34" t="s">
        <v>87</v>
      </c>
      <c r="H16" s="34" t="s">
        <v>88</v>
      </c>
      <c r="I16" s="34">
        <v>3</v>
      </c>
      <c r="J16" s="34" t="s">
        <v>89</v>
      </c>
      <c r="K16" s="34" t="s">
        <v>80</v>
      </c>
      <c r="L16" s="34" t="s">
        <v>80</v>
      </c>
      <c r="M16" s="34">
        <v>40</v>
      </c>
      <c r="N16" s="34" t="s">
        <v>27</v>
      </c>
      <c r="O16" s="34" t="s">
        <v>28</v>
      </c>
      <c r="P16" s="34">
        <v>1</v>
      </c>
      <c r="Q16" s="34"/>
      <c r="R16" s="16">
        <f>表格7[[#This Row],[Column6]]*表格7[[#This Row],[Column13]]*表格7[[#This Row],[Column16]]</f>
        <v>40</v>
      </c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  <c r="AF16" s="34"/>
      <c r="AG16" s="34"/>
      <c r="AH16" s="34"/>
      <c r="AI16" s="34"/>
      <c r="AJ16" s="34"/>
      <c r="AK16" s="34"/>
      <c r="AL16" s="34"/>
      <c r="AM16" s="34"/>
      <c r="AN16" s="34"/>
      <c r="AO16" s="34"/>
    </row>
    <row r="17" spans="1:41" ht="15">
      <c r="A17" s="33">
        <v>16</v>
      </c>
      <c r="B17" s="34" t="s">
        <v>34</v>
      </c>
      <c r="C17" s="34" t="s">
        <v>90</v>
      </c>
      <c r="D17" s="34" t="s">
        <v>20</v>
      </c>
      <c r="E17" s="34" t="s">
        <v>30</v>
      </c>
      <c r="F17" s="34">
        <v>1</v>
      </c>
      <c r="G17" s="34" t="s">
        <v>91</v>
      </c>
      <c r="H17" s="34" t="s">
        <v>92</v>
      </c>
      <c r="I17" s="34">
        <v>3</v>
      </c>
      <c r="J17" s="34" t="s">
        <v>93</v>
      </c>
      <c r="K17" s="34" t="s">
        <v>94</v>
      </c>
      <c r="L17" s="34" t="s">
        <v>40</v>
      </c>
      <c r="M17" s="34">
        <v>30</v>
      </c>
      <c r="N17" s="34" t="s">
        <v>27</v>
      </c>
      <c r="O17" s="34" t="s">
        <v>28</v>
      </c>
      <c r="P17" s="34">
        <v>1</v>
      </c>
      <c r="Q17" s="34"/>
      <c r="R17" s="16">
        <f>表格7[[#This Row],[Column6]]*表格7[[#This Row],[Column13]]*表格7[[#This Row],[Column16]]</f>
        <v>30</v>
      </c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</row>
    <row r="18" spans="1:41" ht="15">
      <c r="A18" s="33">
        <v>17</v>
      </c>
      <c r="B18" s="34" t="s">
        <v>18</v>
      </c>
      <c r="C18" s="34" t="s">
        <v>95</v>
      </c>
      <c r="D18" s="34" t="s">
        <v>20</v>
      </c>
      <c r="E18" s="34" t="s">
        <v>21</v>
      </c>
      <c r="F18" s="34">
        <v>1</v>
      </c>
      <c r="G18" s="34" t="s">
        <v>96</v>
      </c>
      <c r="H18" s="34" t="s">
        <v>97</v>
      </c>
      <c r="I18" s="34">
        <v>4</v>
      </c>
      <c r="J18" s="34" t="s">
        <v>98</v>
      </c>
      <c r="K18" s="34" t="s">
        <v>99</v>
      </c>
      <c r="L18" s="34" t="s">
        <v>26</v>
      </c>
      <c r="M18" s="34">
        <v>20</v>
      </c>
      <c r="N18" s="34" t="s">
        <v>27</v>
      </c>
      <c r="O18" s="34" t="s">
        <v>28</v>
      </c>
      <c r="P18" s="34">
        <v>1</v>
      </c>
      <c r="Q18" s="34"/>
      <c r="R18" s="16">
        <f>表格7[[#This Row],[Column6]]*表格7[[#This Row],[Column13]]*表格7[[#This Row],[Column16]]</f>
        <v>20</v>
      </c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  <c r="AF18" s="34"/>
      <c r="AG18" s="34"/>
      <c r="AH18" s="34"/>
      <c r="AI18" s="34"/>
      <c r="AJ18" s="34"/>
      <c r="AK18" s="34"/>
      <c r="AL18" s="34"/>
      <c r="AM18" s="34"/>
      <c r="AN18" s="34"/>
      <c r="AO18" s="34"/>
    </row>
    <row r="19" spans="1:41" ht="15">
      <c r="A19" s="33">
        <v>18</v>
      </c>
      <c r="B19" s="34" t="s">
        <v>34</v>
      </c>
      <c r="C19" s="34" t="s">
        <v>100</v>
      </c>
      <c r="D19" s="34" t="s">
        <v>20</v>
      </c>
      <c r="E19" s="34" t="s">
        <v>30</v>
      </c>
      <c r="F19" s="34">
        <v>0.7</v>
      </c>
      <c r="G19" s="34" t="s">
        <v>101</v>
      </c>
      <c r="H19" s="34" t="s">
        <v>102</v>
      </c>
      <c r="I19" s="34">
        <v>2</v>
      </c>
      <c r="J19" s="34" t="s">
        <v>103</v>
      </c>
      <c r="K19" s="34" t="s">
        <v>104</v>
      </c>
      <c r="L19" s="34" t="s">
        <v>40</v>
      </c>
      <c r="M19" s="34">
        <v>30</v>
      </c>
      <c r="N19" s="34" t="s">
        <v>27</v>
      </c>
      <c r="O19" s="34" t="s">
        <v>28</v>
      </c>
      <c r="P19" s="34">
        <v>1</v>
      </c>
      <c r="Q19" s="34"/>
      <c r="R19" s="16">
        <f>表格7[[#This Row],[Column6]]*表格7[[#This Row],[Column13]]*表格7[[#This Row],[Column16]]</f>
        <v>21</v>
      </c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  <c r="AF19" s="34"/>
      <c r="AG19" s="34"/>
      <c r="AH19" s="34"/>
      <c r="AI19" s="34"/>
      <c r="AJ19" s="34"/>
      <c r="AK19" s="34"/>
      <c r="AL19" s="34"/>
      <c r="AM19" s="34"/>
      <c r="AN19" s="34"/>
      <c r="AO19" s="34"/>
    </row>
    <row r="20" spans="1:41" ht="15">
      <c r="A20" s="33">
        <v>19</v>
      </c>
      <c r="B20" s="34" t="s">
        <v>34</v>
      </c>
      <c r="C20" s="34" t="s">
        <v>105</v>
      </c>
      <c r="D20" s="34" t="s">
        <v>20</v>
      </c>
      <c r="E20" s="34" t="s">
        <v>21</v>
      </c>
      <c r="F20" s="34">
        <v>0.7</v>
      </c>
      <c r="G20" s="34" t="s">
        <v>106</v>
      </c>
      <c r="H20" s="34" t="s">
        <v>107</v>
      </c>
      <c r="I20" s="34">
        <v>4</v>
      </c>
      <c r="J20" s="34" t="s">
        <v>108</v>
      </c>
      <c r="K20" s="34" t="s">
        <v>109</v>
      </c>
      <c r="L20" s="34" t="s">
        <v>40</v>
      </c>
      <c r="M20" s="34">
        <v>30</v>
      </c>
      <c r="N20" s="34" t="s">
        <v>27</v>
      </c>
      <c r="O20" s="34" t="s">
        <v>28</v>
      </c>
      <c r="P20" s="34">
        <v>1</v>
      </c>
      <c r="Q20" s="34"/>
      <c r="R20" s="16">
        <f>表格7[[#This Row],[Column6]]*表格7[[#This Row],[Column13]]*表格7[[#This Row],[Column16]]</f>
        <v>21</v>
      </c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  <c r="AH20" s="34"/>
      <c r="AI20" s="34"/>
      <c r="AJ20" s="34"/>
      <c r="AK20" s="34"/>
      <c r="AL20" s="34"/>
      <c r="AM20" s="34"/>
      <c r="AN20" s="34"/>
      <c r="AO20" s="34"/>
    </row>
    <row r="21" spans="1:41" ht="15">
      <c r="A21" s="33">
        <v>20</v>
      </c>
      <c r="B21" s="34" t="s">
        <v>34</v>
      </c>
      <c r="C21" s="34" t="s">
        <v>110</v>
      </c>
      <c r="D21" s="34" t="s">
        <v>20</v>
      </c>
      <c r="E21" s="34" t="s">
        <v>21</v>
      </c>
      <c r="F21" s="34">
        <v>1</v>
      </c>
      <c r="G21" s="34" t="s">
        <v>111</v>
      </c>
      <c r="H21" s="34" t="s">
        <v>112</v>
      </c>
      <c r="I21" s="34">
        <v>4</v>
      </c>
      <c r="J21" s="34" t="s">
        <v>113</v>
      </c>
      <c r="K21" s="34" t="s">
        <v>114</v>
      </c>
      <c r="L21" s="34" t="s">
        <v>40</v>
      </c>
      <c r="M21" s="34">
        <v>30</v>
      </c>
      <c r="N21" s="34" t="s">
        <v>27</v>
      </c>
      <c r="O21" s="34" t="s">
        <v>28</v>
      </c>
      <c r="P21" s="34">
        <v>1</v>
      </c>
      <c r="Q21" s="34"/>
      <c r="R21" s="16">
        <f>表格7[[#This Row],[Column6]]*表格7[[#This Row],[Column13]]*表格7[[#This Row],[Column16]]</f>
        <v>30</v>
      </c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  <c r="AF21" s="34"/>
      <c r="AG21" s="34"/>
      <c r="AH21" s="34"/>
      <c r="AI21" s="34"/>
      <c r="AJ21" s="34"/>
      <c r="AK21" s="34"/>
      <c r="AL21" s="34"/>
      <c r="AM21" s="34"/>
      <c r="AN21" s="34"/>
      <c r="AO21" s="34"/>
    </row>
    <row r="22" spans="1:41" s="30" customFormat="1" ht="15">
      <c r="A22" s="33">
        <v>22</v>
      </c>
      <c r="B22" s="34" t="s">
        <v>34</v>
      </c>
      <c r="C22" s="34" t="s">
        <v>115</v>
      </c>
      <c r="D22" s="34" t="s">
        <v>20</v>
      </c>
      <c r="E22" s="34" t="s">
        <v>30</v>
      </c>
      <c r="F22" s="34">
        <v>1</v>
      </c>
      <c r="G22" s="34" t="s">
        <v>71</v>
      </c>
      <c r="H22" s="34" t="s">
        <v>116</v>
      </c>
      <c r="I22" s="34">
        <v>2</v>
      </c>
      <c r="J22" s="34" t="s">
        <v>117</v>
      </c>
      <c r="K22" s="34" t="s">
        <v>118</v>
      </c>
      <c r="L22" s="34" t="s">
        <v>40</v>
      </c>
      <c r="M22" s="34">
        <v>30</v>
      </c>
      <c r="N22" s="34" t="s">
        <v>27</v>
      </c>
      <c r="O22" s="34" t="s">
        <v>28</v>
      </c>
      <c r="P22" s="34">
        <v>1</v>
      </c>
      <c r="Q22" s="34"/>
      <c r="R22" s="16">
        <f>表格7[[#This Row],[Column6]]*表格7[[#This Row],[Column13]]*表格7[[#This Row],[Column16]]</f>
        <v>30</v>
      </c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  <c r="AF22" s="34"/>
      <c r="AG22" s="34"/>
      <c r="AH22" s="34"/>
      <c r="AI22" s="34"/>
      <c r="AJ22" s="34"/>
      <c r="AK22" s="34"/>
      <c r="AL22" s="34"/>
      <c r="AM22" s="34"/>
      <c r="AN22" s="34"/>
      <c r="AO22" s="34"/>
    </row>
    <row r="23" spans="1:41" ht="15">
      <c r="A23" s="33">
        <v>23</v>
      </c>
      <c r="B23" s="34" t="s">
        <v>34</v>
      </c>
      <c r="C23" s="34" t="s">
        <v>119</v>
      </c>
      <c r="D23" s="34" t="s">
        <v>20</v>
      </c>
      <c r="E23" s="34" t="s">
        <v>30</v>
      </c>
      <c r="F23" s="34">
        <v>1</v>
      </c>
      <c r="G23" s="34" t="s">
        <v>91</v>
      </c>
      <c r="H23" s="34" t="s">
        <v>120</v>
      </c>
      <c r="I23" s="34">
        <v>2</v>
      </c>
      <c r="J23" s="34" t="s">
        <v>117</v>
      </c>
      <c r="K23" s="34" t="s">
        <v>121</v>
      </c>
      <c r="L23" s="34" t="s">
        <v>40</v>
      </c>
      <c r="M23" s="34">
        <v>30</v>
      </c>
      <c r="N23" s="34" t="s">
        <v>27</v>
      </c>
      <c r="O23" s="34" t="s">
        <v>28</v>
      </c>
      <c r="P23" s="34">
        <v>1</v>
      </c>
      <c r="Q23" s="34"/>
      <c r="R23" s="16">
        <f>表格7[[#This Row],[Column6]]*表格7[[#This Row],[Column13]]*表格7[[#This Row],[Column16]]</f>
        <v>30</v>
      </c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34"/>
    </row>
    <row r="24" spans="1:41" ht="15">
      <c r="A24" s="33">
        <v>24</v>
      </c>
      <c r="B24" s="34" t="s">
        <v>34</v>
      </c>
      <c r="C24" s="34" t="s">
        <v>122</v>
      </c>
      <c r="D24" s="34" t="s">
        <v>20</v>
      </c>
      <c r="E24" s="34" t="s">
        <v>30</v>
      </c>
      <c r="F24" s="34">
        <v>1</v>
      </c>
      <c r="G24" s="34" t="s">
        <v>91</v>
      </c>
      <c r="H24" s="34" t="s">
        <v>123</v>
      </c>
      <c r="I24" s="34">
        <v>3</v>
      </c>
      <c r="J24" s="34" t="s">
        <v>117</v>
      </c>
      <c r="K24" s="34" t="s">
        <v>121</v>
      </c>
      <c r="L24" s="34" t="s">
        <v>40</v>
      </c>
      <c r="M24" s="34">
        <v>30</v>
      </c>
      <c r="N24" s="34" t="s">
        <v>27</v>
      </c>
      <c r="O24" s="34" t="s">
        <v>28</v>
      </c>
      <c r="P24" s="34">
        <v>1</v>
      </c>
      <c r="Q24" s="34"/>
      <c r="R24" s="16">
        <f>表格7[[#This Row],[Column6]]*表格7[[#This Row],[Column13]]*表格7[[#This Row],[Column16]]</f>
        <v>30</v>
      </c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4"/>
      <c r="AH24" s="34"/>
      <c r="AI24" s="34"/>
      <c r="AJ24" s="34"/>
      <c r="AK24" s="34"/>
      <c r="AL24" s="34"/>
      <c r="AM24" s="34"/>
      <c r="AN24" s="34"/>
      <c r="AO24" s="34"/>
    </row>
    <row r="25" spans="1:41" ht="15">
      <c r="A25" s="33">
        <v>25</v>
      </c>
      <c r="B25" s="34" t="s">
        <v>34</v>
      </c>
      <c r="C25" s="34" t="s">
        <v>124</v>
      </c>
      <c r="D25" s="34" t="s">
        <v>20</v>
      </c>
      <c r="E25" s="34" t="s">
        <v>21</v>
      </c>
      <c r="F25" s="34">
        <v>1</v>
      </c>
      <c r="G25" s="34" t="s">
        <v>125</v>
      </c>
      <c r="H25" s="34" t="s">
        <v>126</v>
      </c>
      <c r="I25" s="34">
        <v>3</v>
      </c>
      <c r="J25" s="34" t="s">
        <v>117</v>
      </c>
      <c r="K25" s="34" t="s">
        <v>121</v>
      </c>
      <c r="L25" s="34" t="s">
        <v>40</v>
      </c>
      <c r="M25" s="34">
        <v>30</v>
      </c>
      <c r="N25" s="34" t="s">
        <v>27</v>
      </c>
      <c r="O25" s="34" t="s">
        <v>28</v>
      </c>
      <c r="P25" s="34">
        <v>1</v>
      </c>
      <c r="Q25" s="34"/>
      <c r="R25" s="16">
        <f>表格7[[#This Row],[Column6]]*表格7[[#This Row],[Column13]]*表格7[[#This Row],[Column16]]</f>
        <v>30</v>
      </c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</row>
    <row r="26" spans="1:41" ht="15">
      <c r="A26" s="33">
        <v>26</v>
      </c>
      <c r="B26" s="34" t="s">
        <v>34</v>
      </c>
      <c r="C26" s="34" t="s">
        <v>127</v>
      </c>
      <c r="D26" s="34" t="s">
        <v>20</v>
      </c>
      <c r="E26" s="34" t="s">
        <v>30</v>
      </c>
      <c r="F26" s="34">
        <v>1</v>
      </c>
      <c r="G26" s="34" t="s">
        <v>128</v>
      </c>
      <c r="H26" s="34" t="s">
        <v>128</v>
      </c>
      <c r="I26" s="34">
        <v>1</v>
      </c>
      <c r="J26" s="34" t="s">
        <v>117</v>
      </c>
      <c r="K26" s="34" t="s">
        <v>129</v>
      </c>
      <c r="L26" s="34" t="s">
        <v>40</v>
      </c>
      <c r="M26" s="34">
        <v>30</v>
      </c>
      <c r="N26" s="34" t="s">
        <v>27</v>
      </c>
      <c r="O26" s="34" t="s">
        <v>28</v>
      </c>
      <c r="P26" s="34">
        <v>1</v>
      </c>
      <c r="Q26" s="34"/>
      <c r="R26" s="16">
        <f>表格7[[#This Row],[Column6]]*表格7[[#This Row],[Column13]]*表格7[[#This Row],[Column16]]</f>
        <v>30</v>
      </c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</row>
    <row r="27" spans="1:41" ht="15">
      <c r="A27" s="33">
        <v>27</v>
      </c>
      <c r="B27" s="34" t="s">
        <v>18</v>
      </c>
      <c r="C27" s="34" t="s">
        <v>130</v>
      </c>
      <c r="D27" s="34" t="s">
        <v>20</v>
      </c>
      <c r="E27" s="34" t="s">
        <v>30</v>
      </c>
      <c r="F27" s="34">
        <v>0.6</v>
      </c>
      <c r="G27" s="34" t="s">
        <v>131</v>
      </c>
      <c r="H27" s="34" t="s">
        <v>132</v>
      </c>
      <c r="I27" s="34">
        <v>4</v>
      </c>
      <c r="J27" s="34" t="s">
        <v>117</v>
      </c>
      <c r="K27" s="34" t="s">
        <v>133</v>
      </c>
      <c r="L27" s="34" t="s">
        <v>85</v>
      </c>
      <c r="M27" s="34">
        <v>40</v>
      </c>
      <c r="N27" s="34" t="s">
        <v>27</v>
      </c>
      <c r="O27" s="34" t="s">
        <v>28</v>
      </c>
      <c r="P27" s="34">
        <v>1</v>
      </c>
      <c r="Q27" s="34"/>
      <c r="R27" s="16">
        <f>表格7[[#This Row],[Column6]]*表格7[[#This Row],[Column13]]*表格7[[#This Row],[Column16]]</f>
        <v>24</v>
      </c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</row>
    <row r="28" spans="1:41" ht="15">
      <c r="A28" s="33">
        <v>28</v>
      </c>
      <c r="B28" s="34" t="s">
        <v>18</v>
      </c>
      <c r="C28" s="34" t="s">
        <v>134</v>
      </c>
      <c r="D28" s="34" t="s">
        <v>20</v>
      </c>
      <c r="E28" s="34" t="s">
        <v>30</v>
      </c>
      <c r="F28" s="34">
        <v>0.7</v>
      </c>
      <c r="G28" s="34" t="s">
        <v>135</v>
      </c>
      <c r="H28" s="34" t="s">
        <v>136</v>
      </c>
      <c r="I28" s="34">
        <v>2</v>
      </c>
      <c r="J28" s="34" t="s">
        <v>137</v>
      </c>
      <c r="K28" s="34" t="s">
        <v>138</v>
      </c>
      <c r="L28" s="34" t="s">
        <v>85</v>
      </c>
      <c r="M28" s="34">
        <v>40</v>
      </c>
      <c r="N28" s="34" t="s">
        <v>27</v>
      </c>
      <c r="O28" s="34" t="s">
        <v>28</v>
      </c>
      <c r="P28" s="34">
        <v>1</v>
      </c>
      <c r="Q28" s="34"/>
      <c r="R28" s="16">
        <f>表格7[[#This Row],[Column6]]*表格7[[#This Row],[Column13]]*表格7[[#This Row],[Column16]]</f>
        <v>28</v>
      </c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  <c r="AF28" s="34"/>
      <c r="AG28" s="34"/>
      <c r="AH28" s="34"/>
      <c r="AI28" s="34"/>
      <c r="AJ28" s="34"/>
      <c r="AK28" s="34"/>
      <c r="AL28" s="34"/>
      <c r="AM28" s="34"/>
      <c r="AN28" s="34"/>
      <c r="AO28" s="34"/>
    </row>
    <row r="29" spans="1:41" ht="15">
      <c r="A29" s="33">
        <v>29</v>
      </c>
      <c r="B29" s="34" t="s">
        <v>34</v>
      </c>
      <c r="C29" s="34" t="s">
        <v>139</v>
      </c>
      <c r="D29" s="34" t="s">
        <v>20</v>
      </c>
      <c r="E29" s="34" t="s">
        <v>21</v>
      </c>
      <c r="F29" s="34">
        <v>1</v>
      </c>
      <c r="G29" s="34" t="s">
        <v>140</v>
      </c>
      <c r="H29" s="34" t="s">
        <v>141</v>
      </c>
      <c r="I29" s="34">
        <v>3</v>
      </c>
      <c r="J29" s="34" t="s">
        <v>142</v>
      </c>
      <c r="K29" s="34" t="s">
        <v>143</v>
      </c>
      <c r="L29" s="34" t="s">
        <v>40</v>
      </c>
      <c r="M29" s="34">
        <v>30</v>
      </c>
      <c r="N29" s="34" t="s">
        <v>27</v>
      </c>
      <c r="O29" s="34" t="s">
        <v>28</v>
      </c>
      <c r="P29" s="34">
        <v>1</v>
      </c>
      <c r="Q29" s="34"/>
      <c r="R29" s="16">
        <f>表格7[[#This Row],[Column6]]*表格7[[#This Row],[Column13]]*表格7[[#This Row],[Column16]]</f>
        <v>30</v>
      </c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  <c r="AF29" s="34"/>
      <c r="AG29" s="34"/>
      <c r="AH29" s="34"/>
      <c r="AI29" s="34"/>
      <c r="AJ29" s="34"/>
      <c r="AK29" s="34"/>
      <c r="AL29" s="34"/>
      <c r="AM29" s="34"/>
      <c r="AN29" s="34"/>
      <c r="AO29" s="34"/>
    </row>
    <row r="30" spans="1:41" ht="15">
      <c r="A30" s="33">
        <v>30</v>
      </c>
      <c r="B30" s="34" t="s">
        <v>34</v>
      </c>
      <c r="C30" s="34" t="s">
        <v>144</v>
      </c>
      <c r="D30" s="34" t="s">
        <v>20</v>
      </c>
      <c r="E30" s="34" t="s">
        <v>21</v>
      </c>
      <c r="F30" s="34">
        <v>1</v>
      </c>
      <c r="G30" s="34" t="s">
        <v>145</v>
      </c>
      <c r="H30" s="34" t="s">
        <v>146</v>
      </c>
      <c r="I30" s="34">
        <v>3</v>
      </c>
      <c r="J30" s="34" t="s">
        <v>142</v>
      </c>
      <c r="K30" s="34" t="s">
        <v>147</v>
      </c>
      <c r="L30" s="34" t="s">
        <v>40</v>
      </c>
      <c r="M30" s="34">
        <v>30</v>
      </c>
      <c r="N30" s="34" t="s">
        <v>27</v>
      </c>
      <c r="O30" s="34" t="s">
        <v>28</v>
      </c>
      <c r="P30" s="34">
        <v>1</v>
      </c>
      <c r="Q30" s="34"/>
      <c r="R30" s="16">
        <f>表格7[[#This Row],[Column6]]*表格7[[#This Row],[Column13]]*表格7[[#This Row],[Column16]]</f>
        <v>30</v>
      </c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  <c r="AF30" s="34"/>
      <c r="AG30" s="34"/>
      <c r="AH30" s="34"/>
      <c r="AI30" s="34"/>
      <c r="AJ30" s="34"/>
      <c r="AK30" s="34"/>
      <c r="AL30" s="34"/>
      <c r="AM30" s="34"/>
      <c r="AN30" s="34"/>
      <c r="AO30" s="34"/>
    </row>
    <row r="31" spans="1:41" ht="15">
      <c r="A31" s="33">
        <v>31</v>
      </c>
      <c r="B31" s="34" t="s">
        <v>18</v>
      </c>
      <c r="C31" s="34" t="s">
        <v>148</v>
      </c>
      <c r="D31" s="34" t="s">
        <v>20</v>
      </c>
      <c r="E31" s="34" t="s">
        <v>30</v>
      </c>
      <c r="F31" s="34">
        <v>1</v>
      </c>
      <c r="G31" s="34" t="s">
        <v>82</v>
      </c>
      <c r="H31" s="34" t="s">
        <v>82</v>
      </c>
      <c r="I31" s="34">
        <v>1</v>
      </c>
      <c r="J31" s="34" t="s">
        <v>149</v>
      </c>
      <c r="K31" s="34" t="s">
        <v>150</v>
      </c>
      <c r="L31" s="34" t="s">
        <v>85</v>
      </c>
      <c r="M31" s="34">
        <v>40</v>
      </c>
      <c r="N31" s="34" t="s">
        <v>27</v>
      </c>
      <c r="O31" s="34" t="s">
        <v>28</v>
      </c>
      <c r="P31" s="34">
        <v>1</v>
      </c>
      <c r="Q31" s="34"/>
      <c r="R31" s="16">
        <f>表格7[[#This Row],[Column6]]*表格7[[#This Row],[Column13]]*表格7[[#This Row],[Column16]]</f>
        <v>40</v>
      </c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  <c r="AF31" s="34"/>
      <c r="AG31" s="34"/>
      <c r="AH31" s="34"/>
      <c r="AI31" s="34"/>
      <c r="AJ31" s="34"/>
      <c r="AK31" s="34"/>
      <c r="AL31" s="34"/>
      <c r="AM31" s="34"/>
      <c r="AN31" s="34"/>
      <c r="AO31" s="34"/>
    </row>
    <row r="32" spans="1:41" ht="15">
      <c r="A32" s="33">
        <v>32</v>
      </c>
      <c r="B32" s="34" t="s">
        <v>18</v>
      </c>
      <c r="C32" s="34" t="s">
        <v>151</v>
      </c>
      <c r="D32" s="34" t="s">
        <v>20</v>
      </c>
      <c r="E32" s="34" t="s">
        <v>30</v>
      </c>
      <c r="F32" s="34">
        <v>0.7</v>
      </c>
      <c r="G32" s="34" t="s">
        <v>71</v>
      </c>
      <c r="H32" s="34" t="s">
        <v>152</v>
      </c>
      <c r="I32" s="34">
        <v>2</v>
      </c>
      <c r="J32" s="34" t="s">
        <v>153</v>
      </c>
      <c r="K32" s="34" t="s">
        <v>154</v>
      </c>
      <c r="L32" s="34" t="s">
        <v>75</v>
      </c>
      <c r="M32" s="34">
        <v>40</v>
      </c>
      <c r="N32" s="34" t="s">
        <v>27</v>
      </c>
      <c r="O32" s="34" t="s">
        <v>28</v>
      </c>
      <c r="P32" s="34">
        <v>1</v>
      </c>
      <c r="Q32" s="34"/>
      <c r="R32" s="16">
        <f>表格7[[#This Row],[Column6]]*表格7[[#This Row],[Column13]]*表格7[[#This Row],[Column16]]</f>
        <v>28</v>
      </c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</row>
    <row r="33" spans="1:41" ht="15">
      <c r="A33" s="33">
        <v>33</v>
      </c>
      <c r="B33" s="34" t="s">
        <v>18</v>
      </c>
      <c r="C33" s="34" t="s">
        <v>155</v>
      </c>
      <c r="D33" s="34" t="s">
        <v>20</v>
      </c>
      <c r="E33" s="34" t="s">
        <v>21</v>
      </c>
      <c r="F33" s="34">
        <v>1</v>
      </c>
      <c r="G33" s="34" t="s">
        <v>156</v>
      </c>
      <c r="H33" s="34" t="s">
        <v>157</v>
      </c>
      <c r="I33" s="34">
        <v>4</v>
      </c>
      <c r="J33" s="34" t="s">
        <v>158</v>
      </c>
      <c r="K33" s="34" t="s">
        <v>80</v>
      </c>
      <c r="L33" s="34" t="s">
        <v>80</v>
      </c>
      <c r="M33" s="34">
        <v>40</v>
      </c>
      <c r="N33" s="34" t="s">
        <v>27</v>
      </c>
      <c r="O33" s="34" t="s">
        <v>28</v>
      </c>
      <c r="P33" s="34">
        <v>1</v>
      </c>
      <c r="Q33" s="34"/>
      <c r="R33" s="16">
        <f>表格7[[#This Row],[Column6]]*表格7[[#This Row],[Column13]]*表格7[[#This Row],[Column16]]</f>
        <v>40</v>
      </c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  <c r="AF33" s="34"/>
      <c r="AG33" s="34"/>
      <c r="AH33" s="34"/>
      <c r="AI33" s="34"/>
      <c r="AJ33" s="34"/>
      <c r="AK33" s="34"/>
      <c r="AL33" s="34"/>
      <c r="AM33" s="34"/>
      <c r="AN33" s="34"/>
      <c r="AO33" s="34"/>
    </row>
    <row r="34" spans="1:41" ht="15">
      <c r="A34" s="33">
        <v>34</v>
      </c>
      <c r="B34" s="34" t="s">
        <v>18</v>
      </c>
      <c r="C34" s="34" t="s">
        <v>159</v>
      </c>
      <c r="D34" s="35" t="s">
        <v>20</v>
      </c>
      <c r="E34" s="34" t="s">
        <v>30</v>
      </c>
      <c r="F34" s="34">
        <v>0.3</v>
      </c>
      <c r="G34" s="34" t="s">
        <v>160</v>
      </c>
      <c r="H34" s="34" t="s">
        <v>161</v>
      </c>
      <c r="I34" s="34">
        <v>5</v>
      </c>
      <c r="J34" s="34" t="s">
        <v>162</v>
      </c>
      <c r="K34" s="34" t="s">
        <v>163</v>
      </c>
      <c r="L34" s="34" t="s">
        <v>75</v>
      </c>
      <c r="M34" s="34">
        <v>40</v>
      </c>
      <c r="N34" s="34" t="s">
        <v>27</v>
      </c>
      <c r="O34" s="34" t="s">
        <v>28</v>
      </c>
      <c r="P34" s="34">
        <v>1</v>
      </c>
      <c r="Q34" s="34"/>
      <c r="R34" s="16">
        <f>表格7[[#This Row],[Column6]]*表格7[[#This Row],[Column13]]*表格7[[#This Row],[Column16]]</f>
        <v>12</v>
      </c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</row>
    <row r="35" spans="1:41" ht="15">
      <c r="A35" s="33">
        <v>35</v>
      </c>
      <c r="B35" s="34" t="s">
        <v>18</v>
      </c>
      <c r="C35" s="34" t="s">
        <v>164</v>
      </c>
      <c r="D35" s="34" t="s">
        <v>20</v>
      </c>
      <c r="E35" s="34" t="s">
        <v>21</v>
      </c>
      <c r="F35" s="34">
        <v>1</v>
      </c>
      <c r="G35" s="34" t="s">
        <v>165</v>
      </c>
      <c r="H35" s="34" t="s">
        <v>166</v>
      </c>
      <c r="I35" s="34">
        <v>7</v>
      </c>
      <c r="J35" s="34" t="s">
        <v>167</v>
      </c>
      <c r="K35" s="34" t="s">
        <v>80</v>
      </c>
      <c r="L35" s="34" t="s">
        <v>80</v>
      </c>
      <c r="M35" s="34">
        <v>40</v>
      </c>
      <c r="N35" s="34" t="s">
        <v>27</v>
      </c>
      <c r="O35" s="34" t="s">
        <v>28</v>
      </c>
      <c r="P35" s="34">
        <v>1</v>
      </c>
      <c r="Q35" s="34"/>
      <c r="R35" s="16">
        <f>表格7[[#This Row],[Column6]]*表格7[[#This Row],[Column13]]*表格7[[#This Row],[Column16]]</f>
        <v>40</v>
      </c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  <c r="AF35" s="34"/>
      <c r="AG35" s="34"/>
      <c r="AH35" s="34"/>
      <c r="AI35" s="34"/>
      <c r="AJ35" s="34"/>
      <c r="AK35" s="34"/>
      <c r="AL35" s="34"/>
      <c r="AM35" s="34"/>
      <c r="AN35" s="34"/>
      <c r="AO35" s="34"/>
    </row>
    <row r="36" spans="1:41" ht="15">
      <c r="A36" s="33">
        <v>36</v>
      </c>
      <c r="B36" s="34" t="s">
        <v>18</v>
      </c>
      <c r="C36" s="34" t="s">
        <v>168</v>
      </c>
      <c r="D36" s="35" t="s">
        <v>20</v>
      </c>
      <c r="E36" s="34" t="s">
        <v>30</v>
      </c>
      <c r="F36" s="34">
        <v>0.3</v>
      </c>
      <c r="G36" s="34" t="s">
        <v>160</v>
      </c>
      <c r="H36" s="34" t="s">
        <v>169</v>
      </c>
      <c r="I36" s="34">
        <v>5</v>
      </c>
      <c r="J36" s="34" t="s">
        <v>170</v>
      </c>
      <c r="K36" s="34" t="s">
        <v>163</v>
      </c>
      <c r="L36" s="34" t="s">
        <v>75</v>
      </c>
      <c r="M36" s="34">
        <v>40</v>
      </c>
      <c r="N36" s="34" t="s">
        <v>27</v>
      </c>
      <c r="O36" s="34" t="s">
        <v>28</v>
      </c>
      <c r="P36" s="34">
        <v>1</v>
      </c>
      <c r="Q36" s="34"/>
      <c r="R36" s="16">
        <f>表格7[[#This Row],[Column6]]*表格7[[#This Row],[Column13]]*表格7[[#This Row],[Column16]]</f>
        <v>12</v>
      </c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</row>
    <row r="37" spans="1:41" ht="15">
      <c r="A37" s="33">
        <v>37</v>
      </c>
      <c r="B37" s="34" t="s">
        <v>34</v>
      </c>
      <c r="C37" s="34" t="s">
        <v>171</v>
      </c>
      <c r="D37" s="34" t="s">
        <v>20</v>
      </c>
      <c r="E37" s="34" t="s">
        <v>21</v>
      </c>
      <c r="F37" s="34">
        <v>1</v>
      </c>
      <c r="G37" s="34" t="s">
        <v>172</v>
      </c>
      <c r="H37" s="34" t="s">
        <v>173</v>
      </c>
      <c r="I37" s="34">
        <v>3</v>
      </c>
      <c r="J37" s="34" t="s">
        <v>174</v>
      </c>
      <c r="K37" s="34" t="s">
        <v>175</v>
      </c>
      <c r="L37" s="34" t="s">
        <v>40</v>
      </c>
      <c r="M37" s="34">
        <v>30</v>
      </c>
      <c r="N37" s="34" t="s">
        <v>27</v>
      </c>
      <c r="O37" s="34" t="s">
        <v>28</v>
      </c>
      <c r="P37" s="34">
        <v>1</v>
      </c>
      <c r="Q37" s="34"/>
      <c r="R37" s="16">
        <f>表格7[[#This Row],[Column6]]*表格7[[#This Row],[Column13]]*表格7[[#This Row],[Column16]]</f>
        <v>30</v>
      </c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</row>
    <row r="38" spans="1:41" ht="15">
      <c r="A38" s="33">
        <v>38</v>
      </c>
      <c r="B38" s="34" t="s">
        <v>18</v>
      </c>
      <c r="C38" s="34" t="s">
        <v>176</v>
      </c>
      <c r="D38" s="34" t="s">
        <v>20</v>
      </c>
      <c r="E38" s="34" t="s">
        <v>21</v>
      </c>
      <c r="F38" s="34">
        <v>1</v>
      </c>
      <c r="G38" s="34" t="s">
        <v>177</v>
      </c>
      <c r="H38" s="34" t="s">
        <v>178</v>
      </c>
      <c r="I38" s="34">
        <v>4</v>
      </c>
      <c r="J38" s="34" t="s">
        <v>179</v>
      </c>
      <c r="K38" s="34" t="s">
        <v>180</v>
      </c>
      <c r="L38" s="34" t="s">
        <v>85</v>
      </c>
      <c r="M38" s="34">
        <v>40</v>
      </c>
      <c r="N38" s="34" t="s">
        <v>27</v>
      </c>
      <c r="O38" s="34" t="s">
        <v>28</v>
      </c>
      <c r="P38" s="34">
        <v>1</v>
      </c>
      <c r="Q38" s="34"/>
      <c r="R38" s="16">
        <f>表格7[[#This Row],[Column6]]*表格7[[#This Row],[Column13]]*表格7[[#This Row],[Column16]]</f>
        <v>40</v>
      </c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  <c r="AF38" s="34"/>
      <c r="AG38" s="34"/>
      <c r="AH38" s="34"/>
      <c r="AI38" s="34"/>
      <c r="AJ38" s="34"/>
      <c r="AK38" s="34"/>
      <c r="AL38" s="34"/>
      <c r="AM38" s="34"/>
      <c r="AN38" s="34"/>
      <c r="AO38" s="34"/>
    </row>
    <row r="39" spans="1:41" ht="15">
      <c r="A39" s="33">
        <v>39</v>
      </c>
      <c r="B39" s="34" t="s">
        <v>18</v>
      </c>
      <c r="C39" s="34" t="s">
        <v>181</v>
      </c>
      <c r="D39" s="34" t="s">
        <v>20</v>
      </c>
      <c r="E39" s="34" t="s">
        <v>21</v>
      </c>
      <c r="F39" s="34">
        <v>1</v>
      </c>
      <c r="G39" s="34" t="s">
        <v>182</v>
      </c>
      <c r="H39" s="34" t="s">
        <v>183</v>
      </c>
      <c r="I39" s="34">
        <v>5</v>
      </c>
      <c r="J39" s="34" t="s">
        <v>184</v>
      </c>
      <c r="K39" s="34" t="s">
        <v>185</v>
      </c>
      <c r="L39" s="34" t="s">
        <v>26</v>
      </c>
      <c r="M39" s="34">
        <v>20</v>
      </c>
      <c r="N39" s="34" t="s">
        <v>27</v>
      </c>
      <c r="O39" s="34" t="s">
        <v>28</v>
      </c>
      <c r="P39" s="34">
        <v>1</v>
      </c>
      <c r="Q39" s="34"/>
      <c r="R39" s="16">
        <f>表格7[[#This Row],[Column6]]*表格7[[#This Row],[Column13]]*表格7[[#This Row],[Column16]]</f>
        <v>20</v>
      </c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  <c r="AF39" s="34"/>
      <c r="AG39" s="34"/>
      <c r="AH39" s="34"/>
      <c r="AI39" s="34"/>
      <c r="AJ39" s="34"/>
      <c r="AK39" s="34"/>
      <c r="AL39" s="34"/>
      <c r="AM39" s="34"/>
      <c r="AN39" s="34"/>
      <c r="AO39" s="34"/>
    </row>
    <row r="40" spans="1:41" ht="15">
      <c r="A40" s="33">
        <v>40</v>
      </c>
      <c r="B40" s="34" t="s">
        <v>34</v>
      </c>
      <c r="C40" s="34" t="s">
        <v>186</v>
      </c>
      <c r="D40" s="34" t="s">
        <v>20</v>
      </c>
      <c r="E40" s="34" t="s">
        <v>21</v>
      </c>
      <c r="F40" s="34">
        <v>1</v>
      </c>
      <c r="G40" s="34" t="s">
        <v>187</v>
      </c>
      <c r="H40" s="34" t="s">
        <v>188</v>
      </c>
      <c r="I40" s="34">
        <v>4</v>
      </c>
      <c r="J40" s="34" t="s">
        <v>189</v>
      </c>
      <c r="K40" s="34" t="s">
        <v>109</v>
      </c>
      <c r="L40" s="34" t="s">
        <v>40</v>
      </c>
      <c r="M40" s="34">
        <v>30</v>
      </c>
      <c r="N40" s="34" t="s">
        <v>27</v>
      </c>
      <c r="O40" s="34" t="s">
        <v>28</v>
      </c>
      <c r="P40" s="34">
        <v>1</v>
      </c>
      <c r="Q40" s="34"/>
      <c r="R40" s="16">
        <f>表格7[[#This Row],[Column6]]*表格7[[#This Row],[Column13]]*表格7[[#This Row],[Column16]]</f>
        <v>30</v>
      </c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  <c r="AF40" s="34"/>
      <c r="AG40" s="34"/>
      <c r="AH40" s="34"/>
      <c r="AI40" s="34"/>
      <c r="AJ40" s="34"/>
      <c r="AK40" s="34"/>
      <c r="AL40" s="34"/>
      <c r="AM40" s="34"/>
      <c r="AN40" s="34"/>
      <c r="AO40" s="34"/>
    </row>
    <row r="41" spans="1:41" ht="15">
      <c r="A41" s="33">
        <v>41</v>
      </c>
      <c r="B41" s="34" t="s">
        <v>18</v>
      </c>
      <c r="C41" s="34" t="s">
        <v>190</v>
      </c>
      <c r="D41" s="34" t="s">
        <v>20</v>
      </c>
      <c r="E41" s="34" t="s">
        <v>30</v>
      </c>
      <c r="F41" s="34">
        <v>0.7</v>
      </c>
      <c r="G41" s="34" t="s">
        <v>191</v>
      </c>
      <c r="H41" s="34" t="s">
        <v>192</v>
      </c>
      <c r="I41" s="34">
        <v>2</v>
      </c>
      <c r="J41" s="34" t="s">
        <v>193</v>
      </c>
      <c r="K41" s="34" t="s">
        <v>194</v>
      </c>
      <c r="L41" s="34" t="s">
        <v>195</v>
      </c>
      <c r="M41" s="34">
        <v>80</v>
      </c>
      <c r="N41" s="34" t="s">
        <v>69</v>
      </c>
      <c r="O41" s="34" t="s">
        <v>28</v>
      </c>
      <c r="P41" s="34">
        <v>1</v>
      </c>
      <c r="Q41" s="34"/>
      <c r="R41" s="16">
        <f>表格7[[#This Row],[Column6]]*表格7[[#This Row],[Column13]]*表格7[[#This Row],[Column16]]</f>
        <v>56</v>
      </c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  <c r="AF41" s="34"/>
      <c r="AG41" s="34"/>
      <c r="AH41" s="34"/>
      <c r="AI41" s="34"/>
      <c r="AJ41" s="34"/>
      <c r="AK41" s="34"/>
      <c r="AL41" s="34"/>
      <c r="AM41" s="34"/>
      <c r="AN41" s="34"/>
      <c r="AO41" s="34"/>
    </row>
    <row r="42" spans="1:41" ht="15">
      <c r="A42" s="33">
        <v>42</v>
      </c>
      <c r="B42" s="34" t="s">
        <v>18</v>
      </c>
      <c r="C42" s="34" t="s">
        <v>196</v>
      </c>
      <c r="D42" s="34" t="s">
        <v>20</v>
      </c>
      <c r="E42" s="34" t="s">
        <v>30</v>
      </c>
      <c r="F42" s="34">
        <v>1</v>
      </c>
      <c r="G42" s="34" t="s">
        <v>197</v>
      </c>
      <c r="H42" s="34" t="s">
        <v>198</v>
      </c>
      <c r="I42" s="34">
        <v>2</v>
      </c>
      <c r="J42" s="34" t="s">
        <v>199</v>
      </c>
      <c r="K42" s="34" t="s">
        <v>200</v>
      </c>
      <c r="L42" s="34" t="s">
        <v>85</v>
      </c>
      <c r="M42" s="34">
        <v>40</v>
      </c>
      <c r="N42" s="34" t="s">
        <v>27</v>
      </c>
      <c r="O42" s="34" t="s">
        <v>28</v>
      </c>
      <c r="P42" s="34">
        <v>1</v>
      </c>
      <c r="Q42" s="34"/>
      <c r="R42" s="16">
        <f>表格7[[#This Row],[Column6]]*表格7[[#This Row],[Column13]]*表格7[[#This Row],[Column16]]</f>
        <v>40</v>
      </c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</row>
    <row r="43" spans="1:41" ht="15">
      <c r="A43" s="33">
        <v>43</v>
      </c>
      <c r="B43" s="34" t="s">
        <v>18</v>
      </c>
      <c r="C43" s="34" t="s">
        <v>201</v>
      </c>
      <c r="D43" s="34" t="s">
        <v>20</v>
      </c>
      <c r="E43" s="34" t="s">
        <v>30</v>
      </c>
      <c r="F43" s="34">
        <v>0.7</v>
      </c>
      <c r="G43" s="34" t="s">
        <v>202</v>
      </c>
      <c r="H43" s="34" t="s">
        <v>203</v>
      </c>
      <c r="I43" s="34">
        <v>2</v>
      </c>
      <c r="J43" s="34" t="s">
        <v>204</v>
      </c>
      <c r="K43" s="34" t="s">
        <v>205</v>
      </c>
      <c r="L43" s="34" t="s">
        <v>75</v>
      </c>
      <c r="M43" s="34">
        <v>40</v>
      </c>
      <c r="N43" s="34" t="s">
        <v>27</v>
      </c>
      <c r="O43" s="34" t="s">
        <v>28</v>
      </c>
      <c r="P43" s="34">
        <v>1</v>
      </c>
      <c r="Q43" s="34"/>
      <c r="R43" s="16">
        <f>表格7[[#This Row],[Column6]]*表格7[[#This Row],[Column13]]*表格7[[#This Row],[Column16]]</f>
        <v>28</v>
      </c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</row>
    <row r="44" spans="1:41" ht="15">
      <c r="A44" s="33">
        <v>44</v>
      </c>
      <c r="B44" s="34" t="s">
        <v>18</v>
      </c>
      <c r="C44" s="34" t="s">
        <v>206</v>
      </c>
      <c r="D44" s="34" t="s">
        <v>20</v>
      </c>
      <c r="E44" s="34" t="s">
        <v>30</v>
      </c>
      <c r="F44" s="34">
        <v>0.9</v>
      </c>
      <c r="G44" s="34" t="s">
        <v>135</v>
      </c>
      <c r="H44" s="34" t="s">
        <v>207</v>
      </c>
      <c r="I44" s="34">
        <v>4</v>
      </c>
      <c r="J44" s="34" t="s">
        <v>208</v>
      </c>
      <c r="K44" s="34" t="s">
        <v>150</v>
      </c>
      <c r="L44" s="34" t="s">
        <v>85</v>
      </c>
      <c r="M44" s="34">
        <v>40</v>
      </c>
      <c r="N44" s="34" t="s">
        <v>27</v>
      </c>
      <c r="O44" s="34" t="s">
        <v>28</v>
      </c>
      <c r="P44" s="34">
        <v>1</v>
      </c>
      <c r="Q44" s="34"/>
      <c r="R44" s="16">
        <f>表格7[[#This Row],[Column6]]*表格7[[#This Row],[Column13]]*表格7[[#This Row],[Column16]]</f>
        <v>36</v>
      </c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</row>
    <row r="45" spans="1:41" ht="15">
      <c r="A45" s="33">
        <v>45</v>
      </c>
      <c r="B45" s="34" t="s">
        <v>18</v>
      </c>
      <c r="C45" s="34" t="s">
        <v>209</v>
      </c>
      <c r="D45" s="34" t="s">
        <v>20</v>
      </c>
      <c r="E45" s="34" t="s">
        <v>30</v>
      </c>
      <c r="F45" s="34">
        <v>1</v>
      </c>
      <c r="G45" s="34" t="s">
        <v>210</v>
      </c>
      <c r="H45" s="34" t="s">
        <v>211</v>
      </c>
      <c r="I45" s="34">
        <v>2</v>
      </c>
      <c r="J45" s="34" t="s">
        <v>208</v>
      </c>
      <c r="K45" s="34" t="s">
        <v>150</v>
      </c>
      <c r="L45" s="34" t="s">
        <v>85</v>
      </c>
      <c r="M45" s="34">
        <v>40</v>
      </c>
      <c r="N45" s="34" t="s">
        <v>27</v>
      </c>
      <c r="O45" s="34" t="s">
        <v>28</v>
      </c>
      <c r="P45" s="34">
        <v>1</v>
      </c>
      <c r="Q45" s="34"/>
      <c r="R45" s="16">
        <f>表格7[[#This Row],[Column6]]*表格7[[#This Row],[Column13]]*表格7[[#This Row],[Column16]]</f>
        <v>40</v>
      </c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  <c r="AF45" s="34"/>
      <c r="AG45" s="34"/>
      <c r="AH45" s="34"/>
      <c r="AI45" s="34"/>
      <c r="AJ45" s="34"/>
      <c r="AK45" s="34"/>
      <c r="AL45" s="34"/>
      <c r="AM45" s="34"/>
      <c r="AN45" s="34"/>
      <c r="AO45" s="34"/>
    </row>
    <row r="46" spans="1:41" ht="15">
      <c r="A46" s="33">
        <v>46</v>
      </c>
      <c r="B46" s="34" t="s">
        <v>34</v>
      </c>
      <c r="C46" s="34" t="s">
        <v>377</v>
      </c>
      <c r="D46" s="34" t="s">
        <v>20</v>
      </c>
      <c r="E46" s="34" t="s">
        <v>30</v>
      </c>
      <c r="F46" s="34">
        <v>0.7</v>
      </c>
      <c r="G46" s="34" t="s">
        <v>360</v>
      </c>
      <c r="H46" s="34" t="s">
        <v>378</v>
      </c>
      <c r="I46" s="34">
        <v>2</v>
      </c>
      <c r="J46" s="34" t="s">
        <v>379</v>
      </c>
      <c r="K46" s="34" t="s">
        <v>380</v>
      </c>
      <c r="L46" s="34" t="s">
        <v>40</v>
      </c>
      <c r="M46" s="34">
        <v>30</v>
      </c>
      <c r="N46" s="34" t="s">
        <v>27</v>
      </c>
      <c r="O46" s="34" t="s">
        <v>381</v>
      </c>
      <c r="P46" s="34">
        <v>1</v>
      </c>
      <c r="Q46" s="34"/>
      <c r="R46" s="16">
        <f>表格7[[#This Row],[Column6]]*表格7[[#This Row],[Column13]]*表格7[[#This Row],[Column16]]</f>
        <v>21</v>
      </c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</row>
    <row r="47" spans="1:41" ht="15">
      <c r="A47" s="33">
        <v>47</v>
      </c>
      <c r="B47" s="34" t="s">
        <v>18</v>
      </c>
      <c r="C47" s="34" t="s">
        <v>382</v>
      </c>
      <c r="D47" s="34" t="s">
        <v>20</v>
      </c>
      <c r="E47" s="34" t="s">
        <v>30</v>
      </c>
      <c r="F47" s="34">
        <v>1</v>
      </c>
      <c r="G47" s="34" t="s">
        <v>383</v>
      </c>
      <c r="H47" s="34" t="s">
        <v>383</v>
      </c>
      <c r="I47" s="34">
        <v>1</v>
      </c>
      <c r="J47" s="34" t="s">
        <v>379</v>
      </c>
      <c r="K47" s="34" t="s">
        <v>384</v>
      </c>
      <c r="L47" s="34" t="s">
        <v>85</v>
      </c>
      <c r="M47" s="34">
        <v>40</v>
      </c>
      <c r="N47" s="34" t="s">
        <v>27</v>
      </c>
      <c r="O47" s="34" t="s">
        <v>28</v>
      </c>
      <c r="P47" s="34">
        <v>1</v>
      </c>
      <c r="Q47" s="34"/>
      <c r="R47" s="16">
        <f>表格7[[#This Row],[Column6]]*表格7[[#This Row],[Column13]]*表格7[[#This Row],[Column16]]</f>
        <v>40</v>
      </c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34"/>
      <c r="AJ47" s="34"/>
      <c r="AK47" s="34"/>
      <c r="AL47" s="34"/>
      <c r="AM47" s="34"/>
      <c r="AN47" s="34"/>
      <c r="AO47" s="34"/>
    </row>
    <row r="48" spans="1:41" ht="15">
      <c r="A48" s="33">
        <v>48</v>
      </c>
      <c r="B48" s="34" t="s">
        <v>18</v>
      </c>
      <c r="C48" s="34" t="s">
        <v>385</v>
      </c>
      <c r="D48" s="35" t="s">
        <v>20</v>
      </c>
      <c r="E48" s="34" t="s">
        <v>21</v>
      </c>
      <c r="F48" s="34">
        <v>0.3</v>
      </c>
      <c r="G48" s="34" t="s">
        <v>386</v>
      </c>
      <c r="H48" s="34" t="s">
        <v>387</v>
      </c>
      <c r="I48" s="34">
        <v>6</v>
      </c>
      <c r="J48" s="34" t="s">
        <v>388</v>
      </c>
      <c r="K48" s="34" t="s">
        <v>389</v>
      </c>
      <c r="L48" s="34" t="s">
        <v>26</v>
      </c>
      <c r="M48" s="34">
        <v>20</v>
      </c>
      <c r="N48" s="34" t="s">
        <v>27</v>
      </c>
      <c r="O48" s="34" t="s">
        <v>28</v>
      </c>
      <c r="P48" s="34">
        <v>1</v>
      </c>
      <c r="Q48" s="34"/>
      <c r="R48" s="16">
        <f>表格7[[#This Row],[Column6]]*表格7[[#This Row],[Column13]]*表格7[[#This Row],[Column16]]</f>
        <v>6</v>
      </c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</row>
    <row r="49" spans="1:41" ht="15">
      <c r="A49" s="33">
        <v>49</v>
      </c>
      <c r="B49" s="34" t="s">
        <v>34</v>
      </c>
      <c r="C49" s="34" t="s">
        <v>390</v>
      </c>
      <c r="D49" s="34" t="s">
        <v>20</v>
      </c>
      <c r="E49" s="34" t="s">
        <v>21</v>
      </c>
      <c r="F49" s="34">
        <v>0.7</v>
      </c>
      <c r="G49" s="34" t="s">
        <v>177</v>
      </c>
      <c r="H49" s="34" t="s">
        <v>391</v>
      </c>
      <c r="I49" s="34">
        <v>4</v>
      </c>
      <c r="J49" s="34" t="s">
        <v>392</v>
      </c>
      <c r="K49" s="34" t="s">
        <v>393</v>
      </c>
      <c r="L49" s="34" t="s">
        <v>40</v>
      </c>
      <c r="M49" s="34">
        <v>30</v>
      </c>
      <c r="N49" s="34" t="s">
        <v>27</v>
      </c>
      <c r="O49" s="34" t="s">
        <v>28</v>
      </c>
      <c r="P49" s="34">
        <v>1</v>
      </c>
      <c r="Q49" s="34"/>
      <c r="R49" s="16">
        <f>表格7[[#This Row],[Column6]]*表格7[[#This Row],[Column13]]*表格7[[#This Row],[Column16]]</f>
        <v>21</v>
      </c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34"/>
      <c r="AJ49" s="34"/>
      <c r="AK49" s="34"/>
      <c r="AL49" s="34"/>
      <c r="AM49" s="34"/>
      <c r="AN49" s="34"/>
      <c r="AO49" s="34"/>
    </row>
    <row r="50" spans="1:41" ht="15">
      <c r="A50" s="33">
        <v>50</v>
      </c>
      <c r="B50" s="34" t="s">
        <v>18</v>
      </c>
      <c r="C50" s="34" t="s">
        <v>394</v>
      </c>
      <c r="D50" s="34" t="s">
        <v>20</v>
      </c>
      <c r="E50" s="34" t="s">
        <v>30</v>
      </c>
      <c r="F50" s="34">
        <v>1</v>
      </c>
      <c r="G50" s="34" t="s">
        <v>71</v>
      </c>
      <c r="H50" s="34" t="s">
        <v>395</v>
      </c>
      <c r="I50" s="34">
        <v>2</v>
      </c>
      <c r="J50" s="34" t="s">
        <v>396</v>
      </c>
      <c r="K50" s="34" t="s">
        <v>80</v>
      </c>
      <c r="L50" s="34" t="s">
        <v>80</v>
      </c>
      <c r="M50" s="34">
        <v>40</v>
      </c>
      <c r="N50" s="34" t="s">
        <v>27</v>
      </c>
      <c r="O50" s="34" t="s">
        <v>28</v>
      </c>
      <c r="P50" s="34">
        <v>1</v>
      </c>
      <c r="Q50" s="34"/>
      <c r="R50" s="16">
        <f>表格7[[#This Row],[Column6]]*表格7[[#This Row],[Column13]]*表格7[[#This Row],[Column16]]</f>
        <v>40</v>
      </c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34"/>
      <c r="AJ50" s="34"/>
      <c r="AK50" s="34"/>
      <c r="AL50" s="34"/>
      <c r="AM50" s="34"/>
      <c r="AN50" s="34"/>
      <c r="AO50" s="34"/>
    </row>
    <row r="51" spans="1:41" ht="15">
      <c r="A51" s="33">
        <v>51</v>
      </c>
      <c r="B51" s="34" t="s">
        <v>18</v>
      </c>
      <c r="C51" s="34" t="s">
        <v>397</v>
      </c>
      <c r="D51" s="34" t="s">
        <v>20</v>
      </c>
      <c r="E51" s="34" t="s">
        <v>21</v>
      </c>
      <c r="F51" s="34">
        <v>1</v>
      </c>
      <c r="G51" s="34" t="s">
        <v>22</v>
      </c>
      <c r="H51" s="34" t="s">
        <v>23</v>
      </c>
      <c r="I51" s="34">
        <v>3</v>
      </c>
      <c r="J51" s="34" t="s">
        <v>396</v>
      </c>
      <c r="K51" s="34" t="s">
        <v>80</v>
      </c>
      <c r="L51" s="34" t="s">
        <v>80</v>
      </c>
      <c r="M51" s="34">
        <v>40</v>
      </c>
      <c r="N51" s="34" t="s">
        <v>27</v>
      </c>
      <c r="O51" s="34" t="s">
        <v>28</v>
      </c>
      <c r="P51" s="34">
        <v>1</v>
      </c>
      <c r="Q51" s="34"/>
      <c r="R51" s="16">
        <f>表格7[[#This Row],[Column6]]*表格7[[#This Row],[Column13]]*表格7[[#This Row],[Column16]]</f>
        <v>40</v>
      </c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</row>
    <row r="52" spans="1:41" ht="15">
      <c r="A52" s="33">
        <v>52</v>
      </c>
      <c r="B52" s="34" t="s">
        <v>18</v>
      </c>
      <c r="C52" s="34" t="s">
        <v>398</v>
      </c>
      <c r="D52" s="34" t="s">
        <v>20</v>
      </c>
      <c r="E52" s="34" t="s">
        <v>21</v>
      </c>
      <c r="F52" s="34">
        <v>1</v>
      </c>
      <c r="G52" s="34" t="s">
        <v>177</v>
      </c>
      <c r="H52" s="34" t="s">
        <v>399</v>
      </c>
      <c r="I52" s="34">
        <v>5</v>
      </c>
      <c r="J52" s="34" t="s">
        <v>400</v>
      </c>
      <c r="K52" s="34" t="s">
        <v>80</v>
      </c>
      <c r="L52" s="34" t="s">
        <v>80</v>
      </c>
      <c r="M52" s="34">
        <v>40</v>
      </c>
      <c r="N52" s="34" t="s">
        <v>27</v>
      </c>
      <c r="O52" s="34" t="s">
        <v>28</v>
      </c>
      <c r="P52" s="34">
        <v>1</v>
      </c>
      <c r="Q52" s="34"/>
      <c r="R52" s="16">
        <f>表格7[[#This Row],[Column6]]*表格7[[#This Row],[Column13]]*表格7[[#This Row],[Column16]]</f>
        <v>40</v>
      </c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  <c r="AF52" s="34"/>
      <c r="AG52" s="34"/>
      <c r="AH52" s="34"/>
      <c r="AI52" s="34"/>
      <c r="AJ52" s="34"/>
      <c r="AK52" s="34"/>
      <c r="AL52" s="34"/>
      <c r="AM52" s="34"/>
      <c r="AN52" s="34"/>
      <c r="AO52" s="34"/>
    </row>
    <row r="53" spans="1:41" ht="15">
      <c r="A53" s="33">
        <v>53</v>
      </c>
      <c r="B53" s="34" t="s">
        <v>18</v>
      </c>
      <c r="C53" s="34" t="s">
        <v>401</v>
      </c>
      <c r="D53" s="34" t="s">
        <v>20</v>
      </c>
      <c r="E53" s="34" t="s">
        <v>21</v>
      </c>
      <c r="F53" s="34">
        <v>0.3</v>
      </c>
      <c r="G53" s="34" t="s">
        <v>177</v>
      </c>
      <c r="H53" s="34" t="s">
        <v>402</v>
      </c>
      <c r="I53" s="34">
        <v>5</v>
      </c>
      <c r="J53" s="34" t="s">
        <v>403</v>
      </c>
      <c r="K53" s="34" t="s">
        <v>404</v>
      </c>
      <c r="L53" s="34" t="s">
        <v>75</v>
      </c>
      <c r="M53" s="34">
        <v>40</v>
      </c>
      <c r="N53" s="34" t="s">
        <v>27</v>
      </c>
      <c r="O53" s="34" t="s">
        <v>28</v>
      </c>
      <c r="P53" s="34">
        <v>1</v>
      </c>
      <c r="Q53" s="34"/>
      <c r="R53" s="16">
        <f>表格7[[#This Row],[Column6]]*表格7[[#This Row],[Column13]]*表格7[[#This Row],[Column16]]</f>
        <v>12</v>
      </c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</row>
    <row r="54" spans="1:41" ht="15">
      <c r="A54" s="33">
        <v>54</v>
      </c>
      <c r="B54" s="34" t="s">
        <v>18</v>
      </c>
      <c r="C54" s="34" t="s">
        <v>405</v>
      </c>
      <c r="D54" s="34" t="s">
        <v>20</v>
      </c>
      <c r="E54" s="34" t="s">
        <v>30</v>
      </c>
      <c r="F54" s="34">
        <v>1</v>
      </c>
      <c r="G54" s="34" t="s">
        <v>131</v>
      </c>
      <c r="H54" s="34" t="s">
        <v>406</v>
      </c>
      <c r="I54" s="34">
        <v>4</v>
      </c>
      <c r="J54" s="34" t="s">
        <v>407</v>
      </c>
      <c r="K54" s="34" t="s">
        <v>80</v>
      </c>
      <c r="L54" s="34" t="s">
        <v>75</v>
      </c>
      <c r="M54" s="34">
        <v>40</v>
      </c>
      <c r="N54" s="34" t="s">
        <v>27</v>
      </c>
      <c r="O54" s="34" t="s">
        <v>28</v>
      </c>
      <c r="P54" s="34">
        <v>1</v>
      </c>
      <c r="Q54" s="34"/>
      <c r="R54" s="16">
        <f>表格7[[#This Row],[Column6]]*表格7[[#This Row],[Column13]]*表格7[[#This Row],[Column16]]</f>
        <v>40</v>
      </c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  <c r="AF54" s="34"/>
      <c r="AG54" s="34"/>
      <c r="AH54" s="34"/>
      <c r="AI54" s="34"/>
      <c r="AJ54" s="34"/>
      <c r="AK54" s="34"/>
      <c r="AL54" s="34"/>
      <c r="AM54" s="34"/>
      <c r="AN54" s="34"/>
      <c r="AO54" s="34"/>
    </row>
    <row r="55" spans="1:41" ht="15">
      <c r="A55" s="33">
        <v>55</v>
      </c>
      <c r="B55" s="34" t="s">
        <v>34</v>
      </c>
      <c r="C55" s="34" t="s">
        <v>408</v>
      </c>
      <c r="D55" s="34" t="s">
        <v>20</v>
      </c>
      <c r="E55" s="34" t="s">
        <v>21</v>
      </c>
      <c r="F55" s="34">
        <v>1</v>
      </c>
      <c r="G55" s="34" t="s">
        <v>409</v>
      </c>
      <c r="H55" s="34" t="s">
        <v>410</v>
      </c>
      <c r="I55" s="34">
        <v>4</v>
      </c>
      <c r="J55" s="34" t="s">
        <v>411</v>
      </c>
      <c r="K55" s="34" t="s">
        <v>412</v>
      </c>
      <c r="L55" s="34" t="s">
        <v>40</v>
      </c>
      <c r="M55" s="34">
        <v>30</v>
      </c>
      <c r="N55" s="34" t="s">
        <v>27</v>
      </c>
      <c r="O55" s="34" t="s">
        <v>381</v>
      </c>
      <c r="P55" s="34">
        <v>1</v>
      </c>
      <c r="Q55" s="34"/>
      <c r="R55" s="16">
        <f>表格7[[#This Row],[Column6]]*表格7[[#This Row],[Column13]]*表格7[[#This Row],[Column16]]</f>
        <v>30</v>
      </c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  <c r="AF55" s="34"/>
      <c r="AG55" s="34"/>
      <c r="AH55" s="34"/>
      <c r="AI55" s="34"/>
      <c r="AJ55" s="34"/>
      <c r="AK55" s="34"/>
      <c r="AL55" s="34"/>
      <c r="AM55" s="34"/>
      <c r="AN55" s="34"/>
      <c r="AO55" s="34"/>
    </row>
    <row r="56" spans="1:41" ht="15">
      <c r="A56" s="33">
        <v>56</v>
      </c>
      <c r="B56" s="34" t="s">
        <v>34</v>
      </c>
      <c r="C56" s="34" t="s">
        <v>413</v>
      </c>
      <c r="D56" s="34" t="s">
        <v>20</v>
      </c>
      <c r="E56" s="34" t="s">
        <v>30</v>
      </c>
      <c r="F56" s="34">
        <v>0.6</v>
      </c>
      <c r="G56" s="34" t="s">
        <v>288</v>
      </c>
      <c r="H56" s="34" t="s">
        <v>414</v>
      </c>
      <c r="I56" s="34">
        <v>6</v>
      </c>
      <c r="J56" s="34" t="s">
        <v>415</v>
      </c>
      <c r="K56" s="34" t="s">
        <v>416</v>
      </c>
      <c r="L56" s="34" t="s">
        <v>40</v>
      </c>
      <c r="M56" s="34">
        <v>30</v>
      </c>
      <c r="N56" s="34" t="s">
        <v>27</v>
      </c>
      <c r="O56" s="34" t="s">
        <v>28</v>
      </c>
      <c r="P56" s="34">
        <v>1</v>
      </c>
      <c r="Q56" s="34"/>
      <c r="R56" s="16">
        <f>表格7[[#This Row],[Column6]]*表格7[[#This Row],[Column13]]*表格7[[#This Row],[Column16]]</f>
        <v>18</v>
      </c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  <c r="AF56" s="34"/>
      <c r="AG56" s="34"/>
      <c r="AH56" s="34"/>
      <c r="AI56" s="34"/>
      <c r="AJ56" s="34"/>
      <c r="AK56" s="34"/>
      <c r="AL56" s="34"/>
      <c r="AM56" s="34"/>
      <c r="AN56" s="34"/>
      <c r="AO56" s="34"/>
    </row>
    <row r="57" spans="1:41" ht="15">
      <c r="A57" s="33">
        <v>57</v>
      </c>
      <c r="B57" s="34" t="s">
        <v>34</v>
      </c>
      <c r="C57" s="34" t="s">
        <v>417</v>
      </c>
      <c r="D57" s="34" t="s">
        <v>20</v>
      </c>
      <c r="E57" s="34" t="s">
        <v>30</v>
      </c>
      <c r="F57" s="34">
        <v>0.6</v>
      </c>
      <c r="G57" s="34" t="s">
        <v>288</v>
      </c>
      <c r="H57" s="34" t="s">
        <v>414</v>
      </c>
      <c r="I57" s="34">
        <v>6</v>
      </c>
      <c r="J57" s="34" t="s">
        <v>418</v>
      </c>
      <c r="K57" s="34" t="s">
        <v>419</v>
      </c>
      <c r="L57" s="34" t="s">
        <v>40</v>
      </c>
      <c r="M57" s="34">
        <v>30</v>
      </c>
      <c r="N57" s="34" t="s">
        <v>27</v>
      </c>
      <c r="O57" s="34" t="s">
        <v>28</v>
      </c>
      <c r="P57" s="34">
        <v>1</v>
      </c>
      <c r="Q57" s="34"/>
      <c r="R57" s="16">
        <f>表格7[[#This Row],[Column6]]*表格7[[#This Row],[Column13]]*表格7[[#This Row],[Column16]]</f>
        <v>18</v>
      </c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4"/>
      <c r="AO57" s="34"/>
    </row>
    <row r="58" spans="1:41" ht="15">
      <c r="A58" s="33">
        <v>58</v>
      </c>
      <c r="B58" s="34" t="s">
        <v>18</v>
      </c>
      <c r="C58" s="34" t="s">
        <v>420</v>
      </c>
      <c r="D58" s="34" t="s">
        <v>20</v>
      </c>
      <c r="E58" s="34" t="s">
        <v>21</v>
      </c>
      <c r="F58" s="34">
        <v>1</v>
      </c>
      <c r="G58" s="34" t="s">
        <v>165</v>
      </c>
      <c r="H58" s="34" t="s">
        <v>421</v>
      </c>
      <c r="I58" s="34">
        <v>3</v>
      </c>
      <c r="J58" s="34" t="s">
        <v>422</v>
      </c>
      <c r="K58" s="34" t="s">
        <v>423</v>
      </c>
      <c r="L58" s="34" t="s">
        <v>26</v>
      </c>
      <c r="M58" s="34">
        <v>20</v>
      </c>
      <c r="N58" s="34" t="s">
        <v>27</v>
      </c>
      <c r="O58" s="34" t="s">
        <v>28</v>
      </c>
      <c r="P58" s="34">
        <v>1</v>
      </c>
      <c r="Q58" s="34"/>
      <c r="R58" s="16">
        <f>表格7[[#This Row],[Column6]]*表格7[[#This Row],[Column13]]*表格7[[#This Row],[Column16]]</f>
        <v>20</v>
      </c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  <c r="AF58" s="34"/>
      <c r="AG58" s="34"/>
      <c r="AH58" s="34"/>
      <c r="AI58" s="34"/>
      <c r="AJ58" s="34"/>
      <c r="AK58" s="34"/>
      <c r="AL58" s="34"/>
      <c r="AM58" s="34"/>
      <c r="AN58" s="34"/>
      <c r="AO58" s="34"/>
    </row>
    <row r="59" spans="1:41" ht="15">
      <c r="A59" s="33">
        <v>59</v>
      </c>
      <c r="B59" s="34" t="s">
        <v>34</v>
      </c>
      <c r="C59" s="34" t="s">
        <v>424</v>
      </c>
      <c r="D59" s="34" t="s">
        <v>20</v>
      </c>
      <c r="E59" s="34" t="s">
        <v>21</v>
      </c>
      <c r="F59" s="34">
        <v>1</v>
      </c>
      <c r="G59" s="34" t="s">
        <v>96</v>
      </c>
      <c r="H59" s="34" t="s">
        <v>425</v>
      </c>
      <c r="I59" s="34">
        <v>3</v>
      </c>
      <c r="J59" s="34" t="s">
        <v>426</v>
      </c>
      <c r="K59" s="34" t="s">
        <v>427</v>
      </c>
      <c r="L59" s="34" t="s">
        <v>40</v>
      </c>
      <c r="M59" s="34">
        <v>30</v>
      </c>
      <c r="N59" s="34" t="s">
        <v>27</v>
      </c>
      <c r="O59" s="34" t="s">
        <v>28</v>
      </c>
      <c r="P59" s="34">
        <v>1</v>
      </c>
      <c r="Q59" s="34"/>
      <c r="R59" s="16">
        <f>表格7[[#This Row],[Column6]]*表格7[[#This Row],[Column13]]*表格7[[#This Row],[Column16]]</f>
        <v>30</v>
      </c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F59" s="34"/>
      <c r="AG59" s="34"/>
      <c r="AH59" s="34"/>
      <c r="AI59" s="34"/>
      <c r="AJ59" s="34"/>
      <c r="AK59" s="34"/>
      <c r="AL59" s="34"/>
      <c r="AM59" s="34"/>
      <c r="AN59" s="34"/>
      <c r="AO59" s="34"/>
    </row>
    <row r="60" spans="1:41" ht="15">
      <c r="A60" s="33">
        <v>60</v>
      </c>
      <c r="B60" s="34" t="s">
        <v>34</v>
      </c>
      <c r="C60" s="34" t="s">
        <v>428</v>
      </c>
      <c r="D60" s="34" t="s">
        <v>20</v>
      </c>
      <c r="E60" s="34" t="s">
        <v>21</v>
      </c>
      <c r="F60" s="34">
        <v>0.7</v>
      </c>
      <c r="G60" s="34" t="s">
        <v>177</v>
      </c>
      <c r="H60" s="34" t="s">
        <v>429</v>
      </c>
      <c r="I60" s="34">
        <v>4</v>
      </c>
      <c r="J60" s="34" t="s">
        <v>426</v>
      </c>
      <c r="K60" s="34" t="s">
        <v>430</v>
      </c>
      <c r="L60" s="34" t="s">
        <v>40</v>
      </c>
      <c r="M60" s="34">
        <v>30</v>
      </c>
      <c r="N60" s="34" t="s">
        <v>27</v>
      </c>
      <c r="O60" s="34" t="s">
        <v>28</v>
      </c>
      <c r="P60" s="34">
        <v>1</v>
      </c>
      <c r="Q60" s="34"/>
      <c r="R60" s="16">
        <f>表格7[[#This Row],[Column6]]*表格7[[#This Row],[Column13]]*表格7[[#This Row],[Column16]]</f>
        <v>21</v>
      </c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</row>
    <row r="61" spans="1:41" ht="15">
      <c r="A61" s="33">
        <v>61</v>
      </c>
      <c r="B61" s="34" t="s">
        <v>34</v>
      </c>
      <c r="C61" s="34" t="s">
        <v>431</v>
      </c>
      <c r="D61" s="34" t="s">
        <v>20</v>
      </c>
      <c r="E61" s="34" t="s">
        <v>30</v>
      </c>
      <c r="F61" s="34">
        <v>0.7</v>
      </c>
      <c r="G61" s="34" t="s">
        <v>288</v>
      </c>
      <c r="H61" s="34" t="s">
        <v>432</v>
      </c>
      <c r="I61" s="34">
        <v>6</v>
      </c>
      <c r="J61" s="34" t="s">
        <v>433</v>
      </c>
      <c r="K61" s="34" t="s">
        <v>434</v>
      </c>
      <c r="L61" s="34" t="s">
        <v>40</v>
      </c>
      <c r="M61" s="34">
        <v>30</v>
      </c>
      <c r="N61" s="34" t="s">
        <v>27</v>
      </c>
      <c r="O61" s="34" t="s">
        <v>28</v>
      </c>
      <c r="P61" s="34">
        <v>1</v>
      </c>
      <c r="Q61" s="34"/>
      <c r="R61" s="16">
        <f>表格7[[#This Row],[Column6]]*表格7[[#This Row],[Column13]]*表格7[[#This Row],[Column16]]</f>
        <v>21</v>
      </c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  <c r="AF61" s="34"/>
      <c r="AG61" s="34"/>
      <c r="AH61" s="34"/>
      <c r="AI61" s="34"/>
      <c r="AJ61" s="34"/>
      <c r="AK61" s="34"/>
      <c r="AL61" s="34"/>
      <c r="AM61" s="34"/>
      <c r="AN61" s="34"/>
      <c r="AO61" s="34"/>
    </row>
    <row r="62" spans="1:41" ht="15">
      <c r="A62" s="33">
        <v>62</v>
      </c>
      <c r="B62" s="34" t="s">
        <v>18</v>
      </c>
      <c r="C62" s="34" t="s">
        <v>435</v>
      </c>
      <c r="D62" s="34" t="s">
        <v>20</v>
      </c>
      <c r="E62" s="34" t="s">
        <v>30</v>
      </c>
      <c r="F62" s="34">
        <v>1</v>
      </c>
      <c r="G62" s="34" t="s">
        <v>291</v>
      </c>
      <c r="H62" s="34" t="s">
        <v>436</v>
      </c>
      <c r="I62" s="34">
        <v>4</v>
      </c>
      <c r="J62" s="34" t="s">
        <v>437</v>
      </c>
      <c r="K62" s="34" t="s">
        <v>438</v>
      </c>
      <c r="L62" s="34" t="s">
        <v>75</v>
      </c>
      <c r="M62" s="34">
        <v>40</v>
      </c>
      <c r="N62" s="34" t="s">
        <v>27</v>
      </c>
      <c r="O62" s="34" t="s">
        <v>28</v>
      </c>
      <c r="P62" s="34">
        <v>1</v>
      </c>
      <c r="Q62" s="34"/>
      <c r="R62" s="16">
        <f>表格7[[#This Row],[Column6]]*表格7[[#This Row],[Column13]]*表格7[[#This Row],[Column16]]</f>
        <v>40</v>
      </c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  <c r="AF62" s="34"/>
      <c r="AG62" s="34"/>
      <c r="AH62" s="34"/>
      <c r="AI62" s="34"/>
      <c r="AJ62" s="34"/>
      <c r="AK62" s="34"/>
      <c r="AL62" s="34"/>
      <c r="AM62" s="34"/>
      <c r="AN62" s="34"/>
      <c r="AO62" s="34"/>
    </row>
    <row r="63" spans="1:41" ht="15">
      <c r="A63" s="33">
        <v>63</v>
      </c>
      <c r="B63" s="34" t="s">
        <v>18</v>
      </c>
      <c r="C63" s="34" t="s">
        <v>439</v>
      </c>
      <c r="D63" s="34" t="s">
        <v>20</v>
      </c>
      <c r="E63" s="34" t="s">
        <v>21</v>
      </c>
      <c r="F63" s="34">
        <v>1</v>
      </c>
      <c r="G63" s="34" t="s">
        <v>177</v>
      </c>
      <c r="H63" s="34" t="s">
        <v>440</v>
      </c>
      <c r="I63" s="34">
        <v>6</v>
      </c>
      <c r="J63" s="34" t="s">
        <v>441</v>
      </c>
      <c r="K63" s="34" t="s">
        <v>442</v>
      </c>
      <c r="L63" s="34" t="s">
        <v>26</v>
      </c>
      <c r="M63" s="34">
        <v>20</v>
      </c>
      <c r="N63" s="34" t="s">
        <v>27</v>
      </c>
      <c r="O63" s="34" t="s">
        <v>28</v>
      </c>
      <c r="P63" s="34">
        <v>1</v>
      </c>
      <c r="Q63" s="34"/>
      <c r="R63" s="16">
        <f>表格7[[#This Row],[Column6]]*表格7[[#This Row],[Column13]]*表格7[[#This Row],[Column16]]</f>
        <v>20</v>
      </c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F63" s="34"/>
      <c r="AG63" s="34"/>
      <c r="AH63" s="34"/>
      <c r="AI63" s="34"/>
      <c r="AJ63" s="34"/>
      <c r="AK63" s="34"/>
      <c r="AL63" s="34"/>
      <c r="AM63" s="34"/>
      <c r="AN63" s="34"/>
      <c r="AO63" s="34"/>
    </row>
    <row r="64" spans="1:41" ht="15">
      <c r="A64" s="33">
        <v>64</v>
      </c>
      <c r="B64" s="34" t="s">
        <v>18</v>
      </c>
      <c r="C64" s="34" t="s">
        <v>443</v>
      </c>
      <c r="D64" s="34" t="s">
        <v>20</v>
      </c>
      <c r="E64" s="34" t="s">
        <v>21</v>
      </c>
      <c r="F64" s="34">
        <v>1</v>
      </c>
      <c r="G64" s="34" t="s">
        <v>444</v>
      </c>
      <c r="H64" s="34" t="s">
        <v>445</v>
      </c>
      <c r="I64" s="34">
        <v>2</v>
      </c>
      <c r="J64" s="34" t="s">
        <v>446</v>
      </c>
      <c r="K64" s="34" t="s">
        <v>80</v>
      </c>
      <c r="L64" s="34" t="s">
        <v>80</v>
      </c>
      <c r="M64" s="34">
        <v>40</v>
      </c>
      <c r="N64" s="34" t="s">
        <v>27</v>
      </c>
      <c r="O64" s="34" t="s">
        <v>28</v>
      </c>
      <c r="P64" s="34">
        <v>1</v>
      </c>
      <c r="Q64" s="34"/>
      <c r="R64" s="16">
        <f>表格7[[#This Row],[Column6]]*表格7[[#This Row],[Column13]]*表格7[[#This Row],[Column16]]</f>
        <v>40</v>
      </c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  <c r="AF64" s="34"/>
      <c r="AG64" s="34"/>
      <c r="AH64" s="34"/>
      <c r="AI64" s="34"/>
      <c r="AJ64" s="34"/>
      <c r="AK64" s="34"/>
      <c r="AL64" s="34"/>
      <c r="AM64" s="34"/>
      <c r="AN64" s="34"/>
      <c r="AO64" s="34"/>
    </row>
    <row r="65" spans="1:41" ht="15">
      <c r="A65" s="33">
        <v>65</v>
      </c>
      <c r="B65" s="34" t="s">
        <v>18</v>
      </c>
      <c r="C65" s="34" t="s">
        <v>447</v>
      </c>
      <c r="D65" s="34" t="s">
        <v>20</v>
      </c>
      <c r="E65" s="34" t="s">
        <v>21</v>
      </c>
      <c r="F65" s="34">
        <v>1</v>
      </c>
      <c r="G65" s="34" t="s">
        <v>125</v>
      </c>
      <c r="H65" s="34" t="s">
        <v>126</v>
      </c>
      <c r="I65" s="34">
        <v>3</v>
      </c>
      <c r="J65" s="34" t="s">
        <v>448</v>
      </c>
      <c r="K65" s="34" t="s">
        <v>80</v>
      </c>
      <c r="L65" s="34" t="s">
        <v>80</v>
      </c>
      <c r="M65" s="34">
        <v>40</v>
      </c>
      <c r="N65" s="34" t="s">
        <v>27</v>
      </c>
      <c r="O65" s="34" t="s">
        <v>28</v>
      </c>
      <c r="P65" s="34">
        <v>1</v>
      </c>
      <c r="Q65" s="34"/>
      <c r="R65" s="16">
        <f>表格7[[#This Row],[Column6]]*表格7[[#This Row],[Column13]]*表格7[[#This Row],[Column16]]</f>
        <v>40</v>
      </c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  <c r="AF65" s="34"/>
      <c r="AG65" s="34"/>
      <c r="AH65" s="34"/>
      <c r="AI65" s="34"/>
      <c r="AJ65" s="34"/>
      <c r="AK65" s="34"/>
      <c r="AL65" s="34"/>
      <c r="AM65" s="34"/>
      <c r="AN65" s="34"/>
      <c r="AO65" s="34"/>
    </row>
    <row r="66" spans="1:41" ht="15">
      <c r="A66" s="33">
        <v>66</v>
      </c>
      <c r="B66" s="34" t="s">
        <v>18</v>
      </c>
      <c r="C66" s="34" t="s">
        <v>449</v>
      </c>
      <c r="D66" s="34" t="s">
        <v>20</v>
      </c>
      <c r="E66" s="34" t="s">
        <v>21</v>
      </c>
      <c r="F66" s="34">
        <v>1</v>
      </c>
      <c r="G66" s="34" t="s">
        <v>172</v>
      </c>
      <c r="H66" s="34" t="s">
        <v>450</v>
      </c>
      <c r="I66" s="34">
        <v>2</v>
      </c>
      <c r="J66" s="34" t="s">
        <v>448</v>
      </c>
      <c r="K66" s="34" t="s">
        <v>80</v>
      </c>
      <c r="L66" s="34" t="s">
        <v>80</v>
      </c>
      <c r="M66" s="34">
        <v>40</v>
      </c>
      <c r="N66" s="34" t="s">
        <v>27</v>
      </c>
      <c r="O66" s="34" t="s">
        <v>28</v>
      </c>
      <c r="P66" s="34">
        <v>1</v>
      </c>
      <c r="Q66" s="34"/>
      <c r="R66" s="16">
        <f>表格7[[#This Row],[Column6]]*表格7[[#This Row],[Column13]]*表格7[[#This Row],[Column16]]</f>
        <v>40</v>
      </c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  <c r="AF66" s="34"/>
      <c r="AG66" s="34"/>
      <c r="AH66" s="34"/>
      <c r="AI66" s="34"/>
      <c r="AJ66" s="34"/>
      <c r="AK66" s="34"/>
      <c r="AL66" s="34"/>
      <c r="AM66" s="34"/>
      <c r="AN66" s="34"/>
      <c r="AO66" s="34"/>
    </row>
    <row r="67" spans="1:41" ht="15">
      <c r="A67" s="33">
        <v>67</v>
      </c>
      <c r="B67" s="34" t="s">
        <v>18</v>
      </c>
      <c r="C67" s="34" t="s">
        <v>451</v>
      </c>
      <c r="D67" s="34" t="s">
        <v>20</v>
      </c>
      <c r="E67" s="34" t="s">
        <v>30</v>
      </c>
      <c r="F67" s="34">
        <v>0.7</v>
      </c>
      <c r="G67" s="34" t="s">
        <v>292</v>
      </c>
      <c r="H67" s="34" t="s">
        <v>452</v>
      </c>
      <c r="I67" s="34">
        <v>2</v>
      </c>
      <c r="J67" s="34" t="s">
        <v>453</v>
      </c>
      <c r="K67" s="34" t="s">
        <v>454</v>
      </c>
      <c r="L67" s="35" t="s">
        <v>1161</v>
      </c>
      <c r="M67" s="34">
        <v>80</v>
      </c>
      <c r="N67" s="34" t="s">
        <v>69</v>
      </c>
      <c r="O67" s="34" t="s">
        <v>28</v>
      </c>
      <c r="P67" s="34">
        <v>1</v>
      </c>
      <c r="Q67" s="34"/>
      <c r="R67" s="16">
        <f>表格7[[#This Row],[Column6]]*表格7[[#This Row],[Column13]]*表格7[[#This Row],[Column16]]</f>
        <v>56</v>
      </c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  <c r="AF67" s="34"/>
      <c r="AG67" s="34"/>
      <c r="AH67" s="34"/>
      <c r="AI67" s="34"/>
      <c r="AJ67" s="34"/>
      <c r="AK67" s="34"/>
      <c r="AL67" s="34"/>
      <c r="AM67" s="34"/>
      <c r="AN67" s="34"/>
      <c r="AO67" s="34"/>
    </row>
    <row r="68" spans="1:41" ht="15">
      <c r="A68" s="33">
        <v>68</v>
      </c>
      <c r="B68" s="34" t="s">
        <v>18</v>
      </c>
      <c r="C68" s="34" t="s">
        <v>455</v>
      </c>
      <c r="D68" s="35" t="s">
        <v>20</v>
      </c>
      <c r="E68" s="34" t="s">
        <v>30</v>
      </c>
      <c r="F68" s="34">
        <v>0.4</v>
      </c>
      <c r="G68" s="34" t="s">
        <v>456</v>
      </c>
      <c r="H68" s="34" t="s">
        <v>457</v>
      </c>
      <c r="I68" s="34">
        <v>4</v>
      </c>
      <c r="J68" s="34" t="s">
        <v>453</v>
      </c>
      <c r="K68" s="34" t="s">
        <v>458</v>
      </c>
      <c r="L68" s="34" t="s">
        <v>85</v>
      </c>
      <c r="M68" s="34">
        <v>40</v>
      </c>
      <c r="N68" s="34" t="s">
        <v>27</v>
      </c>
      <c r="O68" s="34" t="s">
        <v>28</v>
      </c>
      <c r="P68" s="34">
        <v>1</v>
      </c>
      <c r="Q68" s="34"/>
      <c r="R68" s="16">
        <f>表格7[[#This Row],[Column6]]*表格7[[#This Row],[Column13]]*表格7[[#This Row],[Column16]]</f>
        <v>16</v>
      </c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</row>
    <row r="69" spans="1:41" ht="15">
      <c r="A69" s="33">
        <v>69</v>
      </c>
      <c r="B69" s="34" t="s">
        <v>18</v>
      </c>
      <c r="C69" s="34" t="s">
        <v>459</v>
      </c>
      <c r="D69" s="35" t="s">
        <v>20</v>
      </c>
      <c r="E69" s="34" t="s">
        <v>30</v>
      </c>
      <c r="F69" s="34">
        <v>0.3</v>
      </c>
      <c r="G69" s="34" t="s">
        <v>456</v>
      </c>
      <c r="H69" s="34" t="s">
        <v>460</v>
      </c>
      <c r="I69" s="34">
        <v>4</v>
      </c>
      <c r="J69" s="34" t="s">
        <v>453</v>
      </c>
      <c r="K69" s="34" t="s">
        <v>461</v>
      </c>
      <c r="L69" s="34" t="s">
        <v>85</v>
      </c>
      <c r="M69" s="34">
        <v>40</v>
      </c>
      <c r="N69" s="34" t="s">
        <v>27</v>
      </c>
      <c r="O69" s="34" t="s">
        <v>28</v>
      </c>
      <c r="P69" s="34">
        <v>1</v>
      </c>
      <c r="Q69" s="34"/>
      <c r="R69" s="16">
        <f>表格7[[#This Row],[Column6]]*表格7[[#This Row],[Column13]]*表格7[[#This Row],[Column16]]</f>
        <v>12</v>
      </c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  <c r="AF69" s="34"/>
      <c r="AG69" s="34"/>
      <c r="AH69" s="34"/>
      <c r="AI69" s="34"/>
      <c r="AJ69" s="34"/>
      <c r="AK69" s="34"/>
      <c r="AL69" s="34"/>
      <c r="AM69" s="34"/>
      <c r="AN69" s="34"/>
      <c r="AO69" s="34"/>
    </row>
    <row r="70" spans="1:41" ht="15">
      <c r="A70" s="33">
        <v>70</v>
      </c>
      <c r="B70" s="34" t="s">
        <v>18</v>
      </c>
      <c r="C70" s="34" t="s">
        <v>462</v>
      </c>
      <c r="D70" s="34" t="s">
        <v>20</v>
      </c>
      <c r="E70" s="34" t="s">
        <v>21</v>
      </c>
      <c r="F70" s="34">
        <v>1</v>
      </c>
      <c r="G70" s="34" t="s">
        <v>87</v>
      </c>
      <c r="H70" s="34" t="s">
        <v>88</v>
      </c>
      <c r="I70" s="34">
        <v>3</v>
      </c>
      <c r="J70" s="34" t="s">
        <v>463</v>
      </c>
      <c r="K70" s="34" t="s">
        <v>464</v>
      </c>
      <c r="L70" s="34" t="s">
        <v>75</v>
      </c>
      <c r="M70" s="34">
        <v>40</v>
      </c>
      <c r="N70" s="34" t="s">
        <v>27</v>
      </c>
      <c r="O70" s="34" t="s">
        <v>28</v>
      </c>
      <c r="P70" s="34">
        <v>1</v>
      </c>
      <c r="Q70" s="34"/>
      <c r="R70" s="16">
        <f>表格7[[#This Row],[Column6]]*表格7[[#This Row],[Column13]]*表格7[[#This Row],[Column16]]</f>
        <v>40</v>
      </c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  <c r="AF70" s="34"/>
      <c r="AG70" s="34"/>
      <c r="AH70" s="34"/>
      <c r="AI70" s="34"/>
      <c r="AJ70" s="34"/>
      <c r="AK70" s="34"/>
      <c r="AL70" s="34"/>
      <c r="AM70" s="34"/>
      <c r="AN70" s="34"/>
      <c r="AO70" s="34"/>
    </row>
    <row r="71" spans="1:41" ht="15">
      <c r="A71" s="33">
        <v>71</v>
      </c>
      <c r="B71" s="34" t="s">
        <v>18</v>
      </c>
      <c r="C71" s="34" t="s">
        <v>465</v>
      </c>
      <c r="D71" s="34" t="s">
        <v>20</v>
      </c>
      <c r="E71" s="34" t="s">
        <v>30</v>
      </c>
      <c r="F71" s="34">
        <v>0.7</v>
      </c>
      <c r="G71" s="34" t="s">
        <v>292</v>
      </c>
      <c r="H71" s="34" t="s">
        <v>452</v>
      </c>
      <c r="I71" s="34">
        <v>2</v>
      </c>
      <c r="J71" s="34" t="s">
        <v>466</v>
      </c>
      <c r="K71" s="34" t="s">
        <v>467</v>
      </c>
      <c r="L71" s="34" t="s">
        <v>85</v>
      </c>
      <c r="M71" s="34">
        <v>40</v>
      </c>
      <c r="N71" s="34" t="s">
        <v>69</v>
      </c>
      <c r="O71" s="34" t="s">
        <v>28</v>
      </c>
      <c r="P71" s="34">
        <v>1</v>
      </c>
      <c r="Q71" s="34"/>
      <c r="R71" s="16">
        <f>表格7[[#This Row],[Column6]]*表格7[[#This Row],[Column13]]*表格7[[#This Row],[Column16]]</f>
        <v>28</v>
      </c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  <c r="AF71" s="34"/>
      <c r="AG71" s="34"/>
      <c r="AH71" s="34"/>
      <c r="AI71" s="34"/>
      <c r="AJ71" s="34"/>
      <c r="AK71" s="34"/>
      <c r="AL71" s="34"/>
      <c r="AM71" s="34"/>
      <c r="AN71" s="34"/>
      <c r="AO71" s="34"/>
    </row>
    <row r="72" spans="1:41" ht="15">
      <c r="A72" s="33">
        <v>72</v>
      </c>
      <c r="B72" s="34" t="s">
        <v>18</v>
      </c>
      <c r="C72" s="34" t="s">
        <v>468</v>
      </c>
      <c r="D72" s="34" t="s">
        <v>20</v>
      </c>
      <c r="E72" s="34" t="s">
        <v>30</v>
      </c>
      <c r="F72" s="34">
        <v>1</v>
      </c>
      <c r="G72" s="34" t="s">
        <v>383</v>
      </c>
      <c r="H72" s="34" t="s">
        <v>469</v>
      </c>
      <c r="I72" s="34">
        <v>3</v>
      </c>
      <c r="J72" s="34" t="s">
        <v>470</v>
      </c>
      <c r="K72" s="34" t="s">
        <v>471</v>
      </c>
      <c r="L72" s="34" t="s">
        <v>75</v>
      </c>
      <c r="M72" s="34">
        <v>40</v>
      </c>
      <c r="N72" s="34" t="s">
        <v>27</v>
      </c>
      <c r="O72" s="34" t="s">
        <v>28</v>
      </c>
      <c r="P72" s="34">
        <v>1</v>
      </c>
      <c r="Q72" s="34"/>
      <c r="R72" s="16">
        <f>表格7[[#This Row],[Column6]]*表格7[[#This Row],[Column13]]*表格7[[#This Row],[Column16]]</f>
        <v>40</v>
      </c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  <c r="AF72" s="34"/>
      <c r="AG72" s="34"/>
      <c r="AH72" s="34"/>
      <c r="AI72" s="34"/>
      <c r="AJ72" s="34"/>
      <c r="AK72" s="34"/>
      <c r="AL72" s="34"/>
      <c r="AM72" s="34"/>
      <c r="AN72" s="34"/>
      <c r="AO72" s="34"/>
    </row>
    <row r="73" spans="1:41" ht="15">
      <c r="A73" s="33">
        <v>73</v>
      </c>
      <c r="B73" s="34" t="s">
        <v>18</v>
      </c>
      <c r="C73" s="34" t="s">
        <v>472</v>
      </c>
      <c r="D73" s="34" t="s">
        <v>20</v>
      </c>
      <c r="E73" s="34" t="s">
        <v>30</v>
      </c>
      <c r="F73" s="34">
        <v>0.7</v>
      </c>
      <c r="G73" s="34" t="s">
        <v>292</v>
      </c>
      <c r="H73" s="34" t="s">
        <v>452</v>
      </c>
      <c r="I73" s="34">
        <v>2</v>
      </c>
      <c r="J73" s="34" t="s">
        <v>470</v>
      </c>
      <c r="K73" s="34" t="s">
        <v>473</v>
      </c>
      <c r="L73" s="34" t="s">
        <v>85</v>
      </c>
      <c r="M73" s="34">
        <v>40</v>
      </c>
      <c r="N73" s="34" t="s">
        <v>69</v>
      </c>
      <c r="O73" s="34" t="s">
        <v>28</v>
      </c>
      <c r="P73" s="34">
        <v>1</v>
      </c>
      <c r="Q73" s="34"/>
      <c r="R73" s="16">
        <f>表格7[[#This Row],[Column6]]*表格7[[#This Row],[Column13]]*表格7[[#This Row],[Column16]]</f>
        <v>28</v>
      </c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  <c r="AF73" s="34"/>
      <c r="AG73" s="34"/>
      <c r="AH73" s="34"/>
      <c r="AI73" s="34"/>
      <c r="AJ73" s="34"/>
      <c r="AK73" s="34"/>
      <c r="AL73" s="34"/>
      <c r="AM73" s="34"/>
      <c r="AN73" s="34"/>
      <c r="AO73" s="34"/>
    </row>
    <row r="74" spans="1:41" ht="15">
      <c r="A74" s="33">
        <v>74</v>
      </c>
      <c r="B74" s="34" t="s">
        <v>18</v>
      </c>
      <c r="C74" s="34" t="s">
        <v>474</v>
      </c>
      <c r="D74" s="34" t="s">
        <v>20</v>
      </c>
      <c r="E74" s="34" t="s">
        <v>30</v>
      </c>
      <c r="F74" s="34">
        <v>0.6</v>
      </c>
      <c r="G74" s="34" t="s">
        <v>383</v>
      </c>
      <c r="H74" s="34" t="s">
        <v>475</v>
      </c>
      <c r="I74" s="34">
        <v>4</v>
      </c>
      <c r="J74" s="34" t="s">
        <v>476</v>
      </c>
      <c r="K74" s="34" t="s">
        <v>477</v>
      </c>
      <c r="L74" s="34" t="s">
        <v>75</v>
      </c>
      <c r="M74" s="34">
        <v>40</v>
      </c>
      <c r="N74" s="34" t="s">
        <v>27</v>
      </c>
      <c r="O74" s="34" t="s">
        <v>28</v>
      </c>
      <c r="P74" s="34">
        <v>1</v>
      </c>
      <c r="Q74" s="34"/>
      <c r="R74" s="16">
        <f>表格7[[#This Row],[Column6]]*表格7[[#This Row],[Column13]]*表格7[[#This Row],[Column16]]</f>
        <v>24</v>
      </c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  <c r="AF74" s="34"/>
      <c r="AG74" s="34"/>
      <c r="AH74" s="34"/>
      <c r="AI74" s="34"/>
      <c r="AJ74" s="34"/>
      <c r="AK74" s="34"/>
      <c r="AL74" s="34"/>
      <c r="AM74" s="34"/>
      <c r="AN74" s="34"/>
      <c r="AO74" s="34"/>
    </row>
    <row r="75" spans="1:41" ht="15">
      <c r="A75" s="33">
        <v>75</v>
      </c>
      <c r="B75" s="34" t="s">
        <v>34</v>
      </c>
      <c r="C75" s="34" t="s">
        <v>478</v>
      </c>
      <c r="D75" s="34" t="s">
        <v>20</v>
      </c>
      <c r="E75" s="34" t="s">
        <v>30</v>
      </c>
      <c r="F75" s="34">
        <v>1</v>
      </c>
      <c r="G75" s="34" t="s">
        <v>290</v>
      </c>
      <c r="H75" s="34" t="s">
        <v>290</v>
      </c>
      <c r="I75" s="34">
        <v>1</v>
      </c>
      <c r="J75" s="34" t="s">
        <v>479</v>
      </c>
      <c r="K75" s="34" t="s">
        <v>480</v>
      </c>
      <c r="L75" s="34" t="s">
        <v>40</v>
      </c>
      <c r="M75" s="34">
        <v>30</v>
      </c>
      <c r="N75" s="34" t="s">
        <v>27</v>
      </c>
      <c r="O75" s="34" t="s">
        <v>28</v>
      </c>
      <c r="P75" s="34">
        <v>1</v>
      </c>
      <c r="Q75" s="34"/>
      <c r="R75" s="16">
        <f>表格7[[#This Row],[Column6]]*表格7[[#This Row],[Column13]]*表格7[[#This Row],[Column16]]</f>
        <v>30</v>
      </c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  <c r="AF75" s="34"/>
      <c r="AG75" s="34"/>
      <c r="AH75" s="34"/>
      <c r="AI75" s="34"/>
      <c r="AJ75" s="34"/>
      <c r="AK75" s="34"/>
      <c r="AL75" s="34"/>
      <c r="AM75" s="34"/>
      <c r="AN75" s="34"/>
      <c r="AO75" s="34"/>
    </row>
    <row r="76" spans="1:41" ht="15">
      <c r="A76" s="33">
        <v>76</v>
      </c>
      <c r="B76" s="34" t="s">
        <v>18</v>
      </c>
      <c r="C76" s="34" t="s">
        <v>481</v>
      </c>
      <c r="D76" s="34" t="s">
        <v>20</v>
      </c>
      <c r="E76" s="34" t="s">
        <v>21</v>
      </c>
      <c r="F76" s="34">
        <v>1</v>
      </c>
      <c r="G76" s="34" t="s">
        <v>482</v>
      </c>
      <c r="H76" s="34" t="s">
        <v>483</v>
      </c>
      <c r="I76" s="34">
        <v>6</v>
      </c>
      <c r="J76" s="34" t="s">
        <v>484</v>
      </c>
      <c r="K76" s="34" t="s">
        <v>80</v>
      </c>
      <c r="L76" s="34" t="s">
        <v>80</v>
      </c>
      <c r="M76" s="34">
        <v>40</v>
      </c>
      <c r="N76" s="34" t="s">
        <v>27</v>
      </c>
      <c r="O76" s="34" t="s">
        <v>28</v>
      </c>
      <c r="P76" s="34">
        <v>1</v>
      </c>
      <c r="Q76" s="34"/>
      <c r="R76" s="16">
        <f>表格7[[#This Row],[Column6]]*表格7[[#This Row],[Column13]]*表格7[[#This Row],[Column16]]</f>
        <v>40</v>
      </c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</row>
    <row r="77" spans="1:41" ht="15">
      <c r="A77" s="33">
        <v>77</v>
      </c>
      <c r="B77" s="34" t="s">
        <v>18</v>
      </c>
      <c r="C77" s="34" t="s">
        <v>485</v>
      </c>
      <c r="D77" s="34" t="s">
        <v>20</v>
      </c>
      <c r="E77" s="34" t="s">
        <v>21</v>
      </c>
      <c r="F77" s="34">
        <v>1</v>
      </c>
      <c r="G77" s="34" t="s">
        <v>182</v>
      </c>
      <c r="H77" s="34" t="s">
        <v>486</v>
      </c>
      <c r="I77" s="34">
        <v>4</v>
      </c>
      <c r="J77" s="34" t="s">
        <v>487</v>
      </c>
      <c r="K77" s="34" t="s">
        <v>80</v>
      </c>
      <c r="L77" s="34" t="s">
        <v>80</v>
      </c>
      <c r="M77" s="34">
        <v>40</v>
      </c>
      <c r="N77" s="34" t="s">
        <v>27</v>
      </c>
      <c r="O77" s="34" t="s">
        <v>28</v>
      </c>
      <c r="P77" s="34">
        <v>1</v>
      </c>
      <c r="Q77" s="34"/>
      <c r="R77" s="16">
        <f>表格7[[#This Row],[Column6]]*表格7[[#This Row],[Column13]]*表格7[[#This Row],[Column16]]</f>
        <v>40</v>
      </c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</row>
    <row r="78" spans="1:41" ht="15">
      <c r="A78" s="33">
        <v>78</v>
      </c>
      <c r="B78" s="34" t="s">
        <v>18</v>
      </c>
      <c r="C78" s="34" t="s">
        <v>488</v>
      </c>
      <c r="D78" s="34" t="s">
        <v>20</v>
      </c>
      <c r="E78" s="34" t="s">
        <v>21</v>
      </c>
      <c r="F78" s="34">
        <v>1</v>
      </c>
      <c r="G78" s="34" t="s">
        <v>489</v>
      </c>
      <c r="H78" s="34" t="s">
        <v>490</v>
      </c>
      <c r="I78" s="34">
        <v>4</v>
      </c>
      <c r="J78" s="34" t="s">
        <v>487</v>
      </c>
      <c r="K78" s="34" t="s">
        <v>80</v>
      </c>
      <c r="L78" s="34" t="s">
        <v>80</v>
      </c>
      <c r="M78" s="34">
        <v>40</v>
      </c>
      <c r="N78" s="34" t="s">
        <v>27</v>
      </c>
      <c r="O78" s="34" t="s">
        <v>28</v>
      </c>
      <c r="P78" s="34">
        <v>1</v>
      </c>
      <c r="Q78" s="34"/>
      <c r="R78" s="16">
        <f>表格7[[#This Row],[Column6]]*表格7[[#This Row],[Column13]]*表格7[[#This Row],[Column16]]</f>
        <v>40</v>
      </c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  <c r="AF78" s="34"/>
      <c r="AG78" s="34"/>
      <c r="AH78" s="34"/>
      <c r="AI78" s="34"/>
      <c r="AJ78" s="34"/>
      <c r="AK78" s="34"/>
      <c r="AL78" s="34"/>
      <c r="AM78" s="34"/>
      <c r="AN78" s="34"/>
      <c r="AO78" s="34"/>
    </row>
    <row r="79" spans="1:41" ht="15">
      <c r="A79" s="33">
        <v>79</v>
      </c>
      <c r="B79" s="34" t="s">
        <v>18</v>
      </c>
      <c r="C79" s="34" t="s">
        <v>491</v>
      </c>
      <c r="D79" s="34" t="s">
        <v>20</v>
      </c>
      <c r="E79" s="34" t="s">
        <v>21</v>
      </c>
      <c r="F79" s="34">
        <v>1</v>
      </c>
      <c r="G79" s="34" t="s">
        <v>182</v>
      </c>
      <c r="H79" s="34" t="s">
        <v>486</v>
      </c>
      <c r="I79" s="34">
        <v>4</v>
      </c>
      <c r="J79" s="34" t="s">
        <v>492</v>
      </c>
      <c r="K79" s="34" t="s">
        <v>493</v>
      </c>
      <c r="L79" s="34" t="s">
        <v>85</v>
      </c>
      <c r="M79" s="34">
        <v>40</v>
      </c>
      <c r="N79" s="34" t="s">
        <v>27</v>
      </c>
      <c r="O79" s="34" t="s">
        <v>28</v>
      </c>
      <c r="P79" s="34">
        <v>1</v>
      </c>
      <c r="Q79" s="34"/>
      <c r="R79" s="16">
        <f>表格7[[#This Row],[Column6]]*表格7[[#This Row],[Column13]]*表格7[[#This Row],[Column16]]</f>
        <v>40</v>
      </c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  <c r="AF79" s="34"/>
      <c r="AG79" s="34"/>
      <c r="AH79" s="34"/>
      <c r="AI79" s="34"/>
      <c r="AJ79" s="34"/>
      <c r="AK79" s="34"/>
      <c r="AL79" s="34"/>
      <c r="AM79" s="34"/>
      <c r="AN79" s="34"/>
      <c r="AO79" s="34"/>
    </row>
    <row r="80" spans="1:41" ht="15">
      <c r="A80" s="33">
        <v>80</v>
      </c>
      <c r="B80" s="34" t="s">
        <v>34</v>
      </c>
      <c r="C80" s="34" t="s">
        <v>494</v>
      </c>
      <c r="D80" s="34" t="s">
        <v>20</v>
      </c>
      <c r="E80" s="34" t="s">
        <v>21</v>
      </c>
      <c r="F80" s="34">
        <v>1</v>
      </c>
      <c r="G80" s="34" t="s">
        <v>165</v>
      </c>
      <c r="H80" s="34" t="s">
        <v>495</v>
      </c>
      <c r="I80" s="34">
        <v>2</v>
      </c>
      <c r="J80" s="34" t="s">
        <v>496</v>
      </c>
      <c r="K80" s="34" t="s">
        <v>163</v>
      </c>
      <c r="L80" s="34" t="s">
        <v>40</v>
      </c>
      <c r="M80" s="34">
        <v>30</v>
      </c>
      <c r="N80" s="34" t="s">
        <v>27</v>
      </c>
      <c r="O80" s="34" t="s">
        <v>28</v>
      </c>
      <c r="P80" s="34">
        <v>1</v>
      </c>
      <c r="Q80" s="34"/>
      <c r="R80" s="16">
        <f>表格7[[#This Row],[Column6]]*表格7[[#This Row],[Column13]]*表格7[[#This Row],[Column16]]</f>
        <v>30</v>
      </c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  <c r="AF80" s="34"/>
      <c r="AG80" s="34"/>
      <c r="AH80" s="34"/>
      <c r="AI80" s="34"/>
      <c r="AJ80" s="34"/>
      <c r="AK80" s="34"/>
      <c r="AL80" s="34"/>
      <c r="AM80" s="34"/>
      <c r="AN80" s="34"/>
      <c r="AO80" s="34"/>
    </row>
    <row r="81" spans="1:41" ht="15">
      <c r="A81" s="33">
        <v>81</v>
      </c>
      <c r="B81" s="34" t="s">
        <v>34</v>
      </c>
      <c r="C81" s="34" t="s">
        <v>497</v>
      </c>
      <c r="D81" s="34" t="s">
        <v>20</v>
      </c>
      <c r="E81" s="34" t="s">
        <v>30</v>
      </c>
      <c r="F81" s="34">
        <v>1</v>
      </c>
      <c r="G81" s="34" t="s">
        <v>340</v>
      </c>
      <c r="H81" s="34" t="s">
        <v>340</v>
      </c>
      <c r="I81" s="34">
        <v>1</v>
      </c>
      <c r="J81" s="34" t="s">
        <v>496</v>
      </c>
      <c r="K81" s="34" t="s">
        <v>498</v>
      </c>
      <c r="L81" s="34" t="s">
        <v>40</v>
      </c>
      <c r="M81" s="34">
        <v>30</v>
      </c>
      <c r="N81" s="34" t="s">
        <v>27</v>
      </c>
      <c r="O81" s="34" t="s">
        <v>28</v>
      </c>
      <c r="P81" s="34">
        <v>1</v>
      </c>
      <c r="Q81" s="34"/>
      <c r="R81" s="16">
        <f>表格7[[#This Row],[Column6]]*表格7[[#This Row],[Column13]]*表格7[[#This Row],[Column16]]</f>
        <v>30</v>
      </c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  <c r="AF81" s="34"/>
      <c r="AG81" s="34"/>
      <c r="AH81" s="34"/>
      <c r="AI81" s="34"/>
      <c r="AJ81" s="34"/>
      <c r="AK81" s="34"/>
      <c r="AL81" s="34"/>
      <c r="AM81" s="34"/>
      <c r="AN81" s="34"/>
      <c r="AO81" s="34"/>
    </row>
    <row r="82" spans="1:41" ht="15">
      <c r="A82" s="33">
        <v>82</v>
      </c>
      <c r="B82" s="34" t="s">
        <v>18</v>
      </c>
      <c r="C82" s="34" t="s">
        <v>499</v>
      </c>
      <c r="D82" s="34" t="s">
        <v>20</v>
      </c>
      <c r="E82" s="34" t="s">
        <v>21</v>
      </c>
      <c r="F82" s="34">
        <v>1</v>
      </c>
      <c r="G82" s="34" t="s">
        <v>187</v>
      </c>
      <c r="H82" s="34" t="s">
        <v>500</v>
      </c>
      <c r="I82" s="34">
        <v>4</v>
      </c>
      <c r="J82" s="34" t="s">
        <v>501</v>
      </c>
      <c r="K82" s="34" t="s">
        <v>150</v>
      </c>
      <c r="L82" s="34" t="s">
        <v>85</v>
      </c>
      <c r="M82" s="34">
        <v>40</v>
      </c>
      <c r="N82" s="34" t="s">
        <v>27</v>
      </c>
      <c r="O82" s="34" t="s">
        <v>28</v>
      </c>
      <c r="P82" s="34">
        <v>1</v>
      </c>
      <c r="Q82" s="34"/>
      <c r="R82" s="16">
        <f>表格7[[#This Row],[Column6]]*表格7[[#This Row],[Column13]]*表格7[[#This Row],[Column16]]</f>
        <v>40</v>
      </c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</row>
    <row r="83" spans="1:41" ht="15">
      <c r="A83" s="33">
        <v>83</v>
      </c>
      <c r="B83" s="34" t="s">
        <v>18</v>
      </c>
      <c r="C83" s="34" t="s">
        <v>502</v>
      </c>
      <c r="D83" s="35" t="s">
        <v>20</v>
      </c>
      <c r="E83" s="34" t="s">
        <v>30</v>
      </c>
      <c r="F83" s="34">
        <v>0.3</v>
      </c>
      <c r="G83" s="34" t="s">
        <v>160</v>
      </c>
      <c r="H83" s="34" t="s">
        <v>503</v>
      </c>
      <c r="I83" s="34">
        <v>5</v>
      </c>
      <c r="J83" s="34" t="s">
        <v>504</v>
      </c>
      <c r="K83" s="34" t="s">
        <v>80</v>
      </c>
      <c r="L83" s="34" t="s">
        <v>80</v>
      </c>
      <c r="M83" s="34">
        <v>40</v>
      </c>
      <c r="N83" s="34" t="s">
        <v>27</v>
      </c>
      <c r="O83" s="34" t="s">
        <v>28</v>
      </c>
      <c r="P83" s="34">
        <v>1</v>
      </c>
      <c r="Q83" s="34"/>
      <c r="R83" s="16">
        <f>表格7[[#This Row],[Column6]]*表格7[[#This Row],[Column13]]*表格7[[#This Row],[Column16]]</f>
        <v>12</v>
      </c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</row>
    <row r="84" spans="1:41" ht="15">
      <c r="A84" s="33">
        <v>84</v>
      </c>
      <c r="B84" s="34" t="s">
        <v>34</v>
      </c>
      <c r="C84" s="34" t="s">
        <v>505</v>
      </c>
      <c r="D84" s="34" t="s">
        <v>20</v>
      </c>
      <c r="E84" s="34" t="s">
        <v>30</v>
      </c>
      <c r="F84" s="34">
        <v>1</v>
      </c>
      <c r="G84" s="34" t="s">
        <v>82</v>
      </c>
      <c r="H84" s="34" t="s">
        <v>82</v>
      </c>
      <c r="I84" s="34">
        <v>1</v>
      </c>
      <c r="J84" s="34" t="s">
        <v>506</v>
      </c>
      <c r="K84" s="34" t="s">
        <v>507</v>
      </c>
      <c r="L84" s="34" t="s">
        <v>40</v>
      </c>
      <c r="M84" s="34">
        <v>30</v>
      </c>
      <c r="N84" s="34" t="s">
        <v>27</v>
      </c>
      <c r="O84" s="34" t="s">
        <v>28</v>
      </c>
      <c r="P84" s="34">
        <v>1</v>
      </c>
      <c r="Q84" s="34"/>
      <c r="R84" s="16">
        <f>表格7[[#This Row],[Column6]]*表格7[[#This Row],[Column13]]*表格7[[#This Row],[Column16]]</f>
        <v>30</v>
      </c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F84" s="34"/>
      <c r="AG84" s="34"/>
      <c r="AH84" s="34"/>
      <c r="AI84" s="34"/>
      <c r="AJ84" s="34"/>
      <c r="AK84" s="34"/>
      <c r="AL84" s="34"/>
      <c r="AM84" s="34"/>
      <c r="AN84" s="34"/>
      <c r="AO84" s="34"/>
    </row>
    <row r="85" spans="1:41" ht="15">
      <c r="A85" s="33">
        <v>85</v>
      </c>
      <c r="B85" s="34" t="s">
        <v>18</v>
      </c>
      <c r="C85" s="34" t="s">
        <v>508</v>
      </c>
      <c r="D85" s="34" t="s">
        <v>20</v>
      </c>
      <c r="E85" s="34" t="s">
        <v>21</v>
      </c>
      <c r="F85" s="34">
        <v>1</v>
      </c>
      <c r="G85" s="34" t="s">
        <v>145</v>
      </c>
      <c r="H85" s="34" t="s">
        <v>509</v>
      </c>
      <c r="I85" s="34">
        <v>2</v>
      </c>
      <c r="J85" s="34" t="s">
        <v>510</v>
      </c>
      <c r="K85" s="34" t="s">
        <v>80</v>
      </c>
      <c r="L85" s="34" t="s">
        <v>80</v>
      </c>
      <c r="M85" s="34">
        <v>40</v>
      </c>
      <c r="N85" s="34" t="s">
        <v>27</v>
      </c>
      <c r="O85" s="34" t="s">
        <v>28</v>
      </c>
      <c r="P85" s="34">
        <v>1</v>
      </c>
      <c r="Q85" s="34"/>
      <c r="R85" s="16">
        <f>表格7[[#This Row],[Column6]]*表格7[[#This Row],[Column13]]*表格7[[#This Row],[Column16]]</f>
        <v>40</v>
      </c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F85" s="34"/>
      <c r="AG85" s="34"/>
      <c r="AH85" s="34"/>
      <c r="AI85" s="34"/>
      <c r="AJ85" s="34"/>
      <c r="AK85" s="34"/>
      <c r="AL85" s="34"/>
      <c r="AM85" s="34"/>
      <c r="AN85" s="34"/>
      <c r="AO85" s="34"/>
    </row>
    <row r="86" spans="1:41" ht="15">
      <c r="A86" s="33">
        <v>86</v>
      </c>
      <c r="B86" s="34" t="s">
        <v>34</v>
      </c>
      <c r="C86" s="34" t="s">
        <v>511</v>
      </c>
      <c r="D86" s="34" t="s">
        <v>20</v>
      </c>
      <c r="E86" s="34" t="s">
        <v>30</v>
      </c>
      <c r="F86" s="34">
        <v>1</v>
      </c>
      <c r="G86" s="34" t="s">
        <v>343</v>
      </c>
      <c r="H86" s="34" t="s">
        <v>512</v>
      </c>
      <c r="I86" s="34">
        <v>3</v>
      </c>
      <c r="J86" s="34" t="s">
        <v>513</v>
      </c>
      <c r="K86" s="34" t="s">
        <v>498</v>
      </c>
      <c r="L86" s="34" t="s">
        <v>40</v>
      </c>
      <c r="M86" s="34">
        <v>30</v>
      </c>
      <c r="N86" s="34" t="s">
        <v>27</v>
      </c>
      <c r="O86" s="34" t="s">
        <v>28</v>
      </c>
      <c r="P86" s="34">
        <v>1</v>
      </c>
      <c r="Q86" s="34"/>
      <c r="R86" s="16">
        <f>表格7[[#This Row],[Column6]]*表格7[[#This Row],[Column13]]*表格7[[#This Row],[Column16]]</f>
        <v>30</v>
      </c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</row>
    <row r="87" spans="1:41" ht="15">
      <c r="A87" s="33">
        <v>87</v>
      </c>
      <c r="B87" s="34" t="s">
        <v>18</v>
      </c>
      <c r="C87" s="34" t="s">
        <v>514</v>
      </c>
      <c r="D87" s="34" t="s">
        <v>20</v>
      </c>
      <c r="E87" s="34" t="s">
        <v>277</v>
      </c>
      <c r="F87" s="34">
        <v>0.3</v>
      </c>
      <c r="G87" s="34" t="s">
        <v>515</v>
      </c>
      <c r="H87" s="34" t="s">
        <v>516</v>
      </c>
      <c r="I87" s="34">
        <v>5</v>
      </c>
      <c r="J87" s="34" t="s">
        <v>517</v>
      </c>
      <c r="K87" s="34" t="s">
        <v>180</v>
      </c>
      <c r="L87" s="34" t="s">
        <v>85</v>
      </c>
      <c r="M87" s="34">
        <v>40</v>
      </c>
      <c r="N87" s="34" t="s">
        <v>69</v>
      </c>
      <c r="O87" s="34" t="s">
        <v>28</v>
      </c>
      <c r="P87" s="34">
        <v>1</v>
      </c>
      <c r="Q87" s="34"/>
      <c r="R87" s="16">
        <f>表格7[[#This Row],[Column6]]*表格7[[#This Row],[Column13]]*表格7[[#This Row],[Column16]]</f>
        <v>12</v>
      </c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34"/>
      <c r="AJ87" s="34"/>
      <c r="AK87" s="34"/>
      <c r="AL87" s="34"/>
      <c r="AM87" s="34"/>
      <c r="AN87" s="34"/>
      <c r="AO87" s="34"/>
    </row>
    <row r="88" spans="1:41" ht="15">
      <c r="A88" s="33">
        <v>88</v>
      </c>
      <c r="B88" s="34" t="s">
        <v>18</v>
      </c>
      <c r="C88" s="34" t="s">
        <v>518</v>
      </c>
      <c r="D88" s="34" t="s">
        <v>20</v>
      </c>
      <c r="E88" s="34" t="s">
        <v>30</v>
      </c>
      <c r="F88" s="34">
        <v>1</v>
      </c>
      <c r="G88" s="34" t="s">
        <v>101</v>
      </c>
      <c r="H88" s="34" t="s">
        <v>269</v>
      </c>
      <c r="I88" s="34">
        <v>2</v>
      </c>
      <c r="J88" s="34" t="s">
        <v>519</v>
      </c>
      <c r="K88" s="34" t="s">
        <v>520</v>
      </c>
      <c r="L88" s="34" t="s">
        <v>75</v>
      </c>
      <c r="M88" s="34">
        <v>40</v>
      </c>
      <c r="N88" s="34" t="s">
        <v>27</v>
      </c>
      <c r="O88" s="34" t="s">
        <v>28</v>
      </c>
      <c r="P88" s="34">
        <v>1</v>
      </c>
      <c r="Q88" s="34"/>
      <c r="R88" s="16">
        <f>表格7[[#This Row],[Column6]]*表格7[[#This Row],[Column13]]*表格7[[#This Row],[Column16]]</f>
        <v>40</v>
      </c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</row>
    <row r="89" spans="1:41" s="16" customFormat="1" ht="15">
      <c r="A89" s="33">
        <v>89</v>
      </c>
      <c r="B89" s="34" t="s">
        <v>18</v>
      </c>
      <c r="C89" s="34" t="s">
        <v>1157</v>
      </c>
      <c r="D89" s="34" t="s">
        <v>20</v>
      </c>
      <c r="E89" s="34" t="s">
        <v>30</v>
      </c>
      <c r="F89" s="34">
        <v>0.9</v>
      </c>
      <c r="G89" s="34" t="s">
        <v>228</v>
      </c>
      <c r="H89" s="34" t="s">
        <v>1160</v>
      </c>
      <c r="I89" s="34">
        <v>5</v>
      </c>
      <c r="J89" s="131">
        <v>41608</v>
      </c>
      <c r="K89" s="130" t="s">
        <v>1158</v>
      </c>
      <c r="L89" s="34" t="s">
        <v>85</v>
      </c>
      <c r="M89" s="34">
        <v>40</v>
      </c>
      <c r="N89" s="34" t="s">
        <v>27</v>
      </c>
      <c r="O89" s="34" t="s">
        <v>28</v>
      </c>
      <c r="P89" s="34">
        <v>1</v>
      </c>
      <c r="Q89" s="34" t="s">
        <v>1159</v>
      </c>
      <c r="R89" s="16">
        <f>P89*M89*F89</f>
        <v>36</v>
      </c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7"/>
      <c r="AJ89" s="37"/>
      <c r="AK89" s="37"/>
      <c r="AL89" s="37"/>
      <c r="AM89" s="37"/>
      <c r="AN89" s="37"/>
      <c r="AO89" s="37"/>
    </row>
    <row r="90" spans="1:41">
      <c r="A90" s="38"/>
      <c r="B90" s="38"/>
      <c r="C90" s="38"/>
      <c r="D90" s="38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>
        <f>SUBTOTAL(109,表格7[Column18])</f>
        <v>2607</v>
      </c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8"/>
      <c r="AJ90" s="38"/>
      <c r="AK90" s="38"/>
      <c r="AL90" s="38"/>
      <c r="AM90" s="38"/>
      <c r="AN90" s="38"/>
      <c r="AO90" s="38"/>
    </row>
  </sheetData>
  <phoneticPr fontId="13" type="noConversion"/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opLeftCell="K1" workbookViewId="0">
      <selection activeCell="A7" sqref="A7:XFD7"/>
    </sheetView>
  </sheetViews>
  <sheetFormatPr defaultColWidth="11" defaultRowHeight="14.25"/>
  <cols>
    <col min="1" max="1" width="4.875" style="17" customWidth="1"/>
    <col min="2" max="2" width="11.625" style="17" customWidth="1"/>
    <col min="3" max="3" width="45.625" customWidth="1"/>
    <col min="4" max="4" width="16.5" customWidth="1"/>
    <col min="5" max="5" width="15.625" customWidth="1"/>
    <col min="7" max="7" width="11.625" customWidth="1"/>
    <col min="8" max="8" width="59" customWidth="1"/>
    <col min="9" max="9" width="11.625" customWidth="1"/>
    <col min="10" max="10" width="16.375" customWidth="1"/>
    <col min="11" max="11" width="38.375" customWidth="1"/>
    <col min="12" max="12" width="23.5" customWidth="1"/>
    <col min="13" max="13" width="11.625" customWidth="1"/>
    <col min="15" max="15" width="11.625" customWidth="1"/>
  </cols>
  <sheetData>
    <row r="1" spans="1:19" ht="28.5">
      <c r="A1" s="21" t="s">
        <v>0</v>
      </c>
      <c r="B1" s="22" t="s">
        <v>1</v>
      </c>
      <c r="C1" s="22" t="s">
        <v>2</v>
      </c>
      <c r="D1" s="22" t="s">
        <v>3</v>
      </c>
      <c r="E1" s="22" t="s">
        <v>4</v>
      </c>
      <c r="F1" s="21" t="s">
        <v>5</v>
      </c>
      <c r="G1" s="22" t="s">
        <v>6</v>
      </c>
      <c r="H1" s="22" t="s">
        <v>7</v>
      </c>
      <c r="I1" s="22" t="s">
        <v>8</v>
      </c>
      <c r="J1" s="22" t="s">
        <v>9</v>
      </c>
      <c r="K1" s="22" t="s">
        <v>10</v>
      </c>
      <c r="L1" s="22" t="s">
        <v>11</v>
      </c>
      <c r="M1" s="22" t="s">
        <v>212</v>
      </c>
      <c r="N1" s="21" t="s">
        <v>213</v>
      </c>
      <c r="O1" s="22" t="s">
        <v>13</v>
      </c>
      <c r="P1" s="22" t="s">
        <v>14</v>
      </c>
      <c r="Q1" s="21" t="s">
        <v>15</v>
      </c>
      <c r="R1" s="22" t="s">
        <v>16</v>
      </c>
      <c r="S1" s="21" t="s">
        <v>17</v>
      </c>
    </row>
    <row r="2" spans="1:19" ht="15">
      <c r="A2" s="23">
        <v>1</v>
      </c>
      <c r="B2" s="24" t="s">
        <v>18</v>
      </c>
      <c r="C2" s="25" t="s">
        <v>214</v>
      </c>
      <c r="D2" s="25" t="s">
        <v>20</v>
      </c>
      <c r="E2" s="25" t="s">
        <v>30</v>
      </c>
      <c r="F2" s="25">
        <v>1</v>
      </c>
      <c r="G2" s="25" t="s">
        <v>215</v>
      </c>
      <c r="H2" s="25" t="s">
        <v>215</v>
      </c>
      <c r="I2" s="25">
        <v>1</v>
      </c>
      <c r="J2" s="25" t="s">
        <v>216</v>
      </c>
      <c r="K2" s="25" t="s">
        <v>163</v>
      </c>
      <c r="L2" s="25" t="s">
        <v>75</v>
      </c>
      <c r="M2" s="25" t="s">
        <v>217</v>
      </c>
      <c r="N2" s="25">
        <v>120</v>
      </c>
      <c r="O2" s="25" t="s">
        <v>27</v>
      </c>
      <c r="P2" s="25" t="s">
        <v>28</v>
      </c>
      <c r="Q2" s="25">
        <v>1</v>
      </c>
      <c r="R2" s="28"/>
      <c r="S2" s="25">
        <f t="shared" ref="S2:S18" si="0">Q2*N2*F2</f>
        <v>120</v>
      </c>
    </row>
    <row r="3" spans="1:19" ht="15">
      <c r="A3" s="23">
        <v>2</v>
      </c>
      <c r="B3" s="25" t="s">
        <v>18</v>
      </c>
      <c r="C3" s="25" t="s">
        <v>218</v>
      </c>
      <c r="D3" s="25" t="s">
        <v>20</v>
      </c>
      <c r="E3" s="25" t="s">
        <v>30</v>
      </c>
      <c r="F3" s="25">
        <v>1</v>
      </c>
      <c r="G3" s="25" t="s">
        <v>215</v>
      </c>
      <c r="H3" s="25" t="s">
        <v>215</v>
      </c>
      <c r="I3" s="25">
        <v>1</v>
      </c>
      <c r="J3" s="25" t="s">
        <v>219</v>
      </c>
      <c r="K3" s="25" t="s">
        <v>220</v>
      </c>
      <c r="L3" s="25" t="s">
        <v>75</v>
      </c>
      <c r="M3" s="25" t="s">
        <v>221</v>
      </c>
      <c r="N3" s="25">
        <v>180</v>
      </c>
      <c r="O3" s="25" t="s">
        <v>27</v>
      </c>
      <c r="P3" s="25" t="s">
        <v>28</v>
      </c>
      <c r="Q3" s="25">
        <v>1</v>
      </c>
      <c r="R3" s="28"/>
      <c r="S3" s="25">
        <f t="shared" si="0"/>
        <v>180</v>
      </c>
    </row>
    <row r="4" spans="1:19" ht="15">
      <c r="A4" s="23">
        <v>3</v>
      </c>
      <c r="B4" s="25" t="s">
        <v>18</v>
      </c>
      <c r="C4" s="25" t="s">
        <v>222</v>
      </c>
      <c r="D4" s="25" t="s">
        <v>20</v>
      </c>
      <c r="E4" s="25" t="s">
        <v>30</v>
      </c>
      <c r="F4" s="25">
        <v>1</v>
      </c>
      <c r="G4" s="25" t="s">
        <v>223</v>
      </c>
      <c r="H4" s="25" t="s">
        <v>224</v>
      </c>
      <c r="I4" s="25">
        <v>4</v>
      </c>
      <c r="J4" s="25" t="s">
        <v>225</v>
      </c>
      <c r="K4" s="25" t="s">
        <v>226</v>
      </c>
      <c r="L4" s="25" t="s">
        <v>75</v>
      </c>
      <c r="M4" s="25" t="s">
        <v>217</v>
      </c>
      <c r="N4" s="25">
        <v>120</v>
      </c>
      <c r="O4" s="25" t="s">
        <v>27</v>
      </c>
      <c r="P4" s="25" t="s">
        <v>28</v>
      </c>
      <c r="Q4" s="25">
        <v>1</v>
      </c>
      <c r="R4" s="28"/>
      <c r="S4" s="25">
        <f t="shared" si="0"/>
        <v>120</v>
      </c>
    </row>
    <row r="5" spans="1:19" ht="15">
      <c r="A5" s="23">
        <v>4</v>
      </c>
      <c r="B5" s="25" t="s">
        <v>18</v>
      </c>
      <c r="C5" s="25" t="s">
        <v>227</v>
      </c>
      <c r="D5" s="25" t="s">
        <v>20</v>
      </c>
      <c r="E5" s="25" t="s">
        <v>30</v>
      </c>
      <c r="F5" s="25">
        <v>1</v>
      </c>
      <c r="G5" s="25" t="s">
        <v>228</v>
      </c>
      <c r="H5" s="25" t="s">
        <v>229</v>
      </c>
      <c r="I5" s="25">
        <v>6</v>
      </c>
      <c r="J5" s="25" t="s">
        <v>230</v>
      </c>
      <c r="K5" s="25" t="s">
        <v>231</v>
      </c>
      <c r="L5" s="25" t="s">
        <v>75</v>
      </c>
      <c r="M5" s="25" t="s">
        <v>221</v>
      </c>
      <c r="N5" s="25">
        <v>180</v>
      </c>
      <c r="O5" s="25" t="s">
        <v>27</v>
      </c>
      <c r="P5" s="25" t="s">
        <v>28</v>
      </c>
      <c r="Q5" s="25">
        <v>1</v>
      </c>
      <c r="R5" s="28"/>
      <c r="S5" s="25">
        <f t="shared" si="0"/>
        <v>180</v>
      </c>
    </row>
    <row r="6" spans="1:19" ht="15">
      <c r="A6" s="23">
        <v>5</v>
      </c>
      <c r="B6" s="25" t="s">
        <v>18</v>
      </c>
      <c r="C6" s="25" t="s">
        <v>232</v>
      </c>
      <c r="D6" s="25" t="s">
        <v>20</v>
      </c>
      <c r="E6" s="25" t="s">
        <v>30</v>
      </c>
      <c r="F6" s="25">
        <v>1</v>
      </c>
      <c r="G6" s="25" t="s">
        <v>223</v>
      </c>
      <c r="H6" s="25" t="s">
        <v>233</v>
      </c>
      <c r="I6" s="25">
        <v>2</v>
      </c>
      <c r="J6" s="25" t="s">
        <v>230</v>
      </c>
      <c r="K6" s="25" t="s">
        <v>234</v>
      </c>
      <c r="L6" s="25" t="s">
        <v>75</v>
      </c>
      <c r="M6" s="25" t="s">
        <v>217</v>
      </c>
      <c r="N6" s="25">
        <v>120</v>
      </c>
      <c r="O6" s="25" t="s">
        <v>27</v>
      </c>
      <c r="P6" s="25" t="s">
        <v>28</v>
      </c>
      <c r="Q6" s="25">
        <v>1</v>
      </c>
      <c r="R6" s="28"/>
      <c r="S6" s="25">
        <f t="shared" si="0"/>
        <v>120</v>
      </c>
    </row>
    <row r="7" spans="1:19" ht="15">
      <c r="A7" s="23">
        <v>6</v>
      </c>
      <c r="B7" s="25" t="s">
        <v>34</v>
      </c>
      <c r="C7" s="25" t="s">
        <v>235</v>
      </c>
      <c r="D7" s="25" t="s">
        <v>20</v>
      </c>
      <c r="E7" s="25" t="s">
        <v>30</v>
      </c>
      <c r="F7" s="25">
        <v>0.6</v>
      </c>
      <c r="G7" s="25" t="s">
        <v>191</v>
      </c>
      <c r="H7" s="25" t="s">
        <v>236</v>
      </c>
      <c r="I7" s="25">
        <v>3</v>
      </c>
      <c r="J7" s="25" t="s">
        <v>237</v>
      </c>
      <c r="K7" s="25" t="s">
        <v>238</v>
      </c>
      <c r="L7" s="25" t="s">
        <v>40</v>
      </c>
      <c r="M7" s="25" t="s">
        <v>217</v>
      </c>
      <c r="N7" s="25">
        <v>120</v>
      </c>
      <c r="O7" s="24" t="s">
        <v>1162</v>
      </c>
      <c r="P7" s="25" t="s">
        <v>28</v>
      </c>
      <c r="Q7" s="25">
        <v>1</v>
      </c>
      <c r="R7" s="28"/>
      <c r="S7" s="25">
        <f t="shared" si="0"/>
        <v>72</v>
      </c>
    </row>
    <row r="8" spans="1:19" ht="15">
      <c r="A8" s="23">
        <v>7</v>
      </c>
      <c r="B8" s="25" t="s">
        <v>18</v>
      </c>
      <c r="C8" s="25" t="s">
        <v>239</v>
      </c>
      <c r="D8" s="25" t="s">
        <v>20</v>
      </c>
      <c r="E8" s="25" t="s">
        <v>30</v>
      </c>
      <c r="F8" s="25">
        <v>0.6</v>
      </c>
      <c r="G8" s="25" t="s">
        <v>191</v>
      </c>
      <c r="H8" s="25" t="s">
        <v>240</v>
      </c>
      <c r="I8" s="25">
        <v>4</v>
      </c>
      <c r="J8" s="25" t="s">
        <v>241</v>
      </c>
      <c r="K8" s="25" t="s">
        <v>242</v>
      </c>
      <c r="L8" s="25" t="s">
        <v>75</v>
      </c>
      <c r="M8" s="25" t="s">
        <v>221</v>
      </c>
      <c r="N8" s="25">
        <v>180</v>
      </c>
      <c r="O8" s="25" t="s">
        <v>69</v>
      </c>
      <c r="P8" s="25" t="s">
        <v>28</v>
      </c>
      <c r="Q8" s="25">
        <v>1</v>
      </c>
      <c r="R8" s="28"/>
      <c r="S8" s="25">
        <f t="shared" si="0"/>
        <v>108</v>
      </c>
    </row>
    <row r="9" spans="1:19" ht="15">
      <c r="A9" s="23">
        <v>8</v>
      </c>
      <c r="B9" s="25" t="s">
        <v>18</v>
      </c>
      <c r="C9" s="25" t="s">
        <v>243</v>
      </c>
      <c r="D9" s="25" t="s">
        <v>20</v>
      </c>
      <c r="E9" s="25" t="s">
        <v>30</v>
      </c>
      <c r="F9" s="25">
        <v>1</v>
      </c>
      <c r="G9" s="25" t="s">
        <v>223</v>
      </c>
      <c r="H9" s="25" t="s">
        <v>244</v>
      </c>
      <c r="I9" s="25">
        <v>4</v>
      </c>
      <c r="J9" s="25" t="s">
        <v>245</v>
      </c>
      <c r="K9" s="25" t="s">
        <v>246</v>
      </c>
      <c r="L9" s="25" t="s">
        <v>75</v>
      </c>
      <c r="M9" s="25" t="s">
        <v>217</v>
      </c>
      <c r="N9" s="25">
        <v>120</v>
      </c>
      <c r="O9" s="25" t="s">
        <v>27</v>
      </c>
      <c r="P9" s="25" t="s">
        <v>28</v>
      </c>
      <c r="Q9" s="25">
        <v>1</v>
      </c>
      <c r="R9" s="28"/>
      <c r="S9" s="25">
        <f t="shared" si="0"/>
        <v>120</v>
      </c>
    </row>
    <row r="10" spans="1:19" ht="15">
      <c r="A10" s="23">
        <v>9</v>
      </c>
      <c r="B10" s="25" t="s">
        <v>18</v>
      </c>
      <c r="C10" s="25" t="s">
        <v>247</v>
      </c>
      <c r="D10" s="25" t="s">
        <v>20</v>
      </c>
      <c r="E10" s="25" t="s">
        <v>30</v>
      </c>
      <c r="F10" s="25">
        <v>0.6</v>
      </c>
      <c r="G10" s="25" t="s">
        <v>248</v>
      </c>
      <c r="H10" s="25" t="s">
        <v>249</v>
      </c>
      <c r="I10" s="25">
        <v>4</v>
      </c>
      <c r="J10" s="25" t="s">
        <v>250</v>
      </c>
      <c r="K10" s="25" t="s">
        <v>251</v>
      </c>
      <c r="L10" s="25" t="s">
        <v>75</v>
      </c>
      <c r="M10" s="25" t="s">
        <v>221</v>
      </c>
      <c r="N10" s="25">
        <v>180</v>
      </c>
      <c r="O10" s="25" t="s">
        <v>27</v>
      </c>
      <c r="P10" s="25" t="s">
        <v>28</v>
      </c>
      <c r="Q10" s="25">
        <v>1</v>
      </c>
      <c r="R10" s="28"/>
      <c r="S10" s="25">
        <f t="shared" si="0"/>
        <v>108</v>
      </c>
    </row>
    <row r="11" spans="1:19" ht="15">
      <c r="A11" s="23">
        <v>10</v>
      </c>
      <c r="B11" s="25" t="s">
        <v>34</v>
      </c>
      <c r="C11" s="25" t="s">
        <v>252</v>
      </c>
      <c r="D11" s="25" t="s">
        <v>20</v>
      </c>
      <c r="E11" s="25" t="s">
        <v>30</v>
      </c>
      <c r="F11" s="25">
        <v>1</v>
      </c>
      <c r="G11" s="25" t="s">
        <v>248</v>
      </c>
      <c r="H11" s="25" t="s">
        <v>248</v>
      </c>
      <c r="I11" s="25">
        <v>1</v>
      </c>
      <c r="J11" s="25" t="s">
        <v>253</v>
      </c>
      <c r="K11" s="25" t="s">
        <v>254</v>
      </c>
      <c r="L11" s="25" t="s">
        <v>40</v>
      </c>
      <c r="M11" s="25" t="s">
        <v>217</v>
      </c>
      <c r="N11" s="25">
        <v>120</v>
      </c>
      <c r="O11" s="25" t="s">
        <v>27</v>
      </c>
      <c r="P11" s="25" t="s">
        <v>28</v>
      </c>
      <c r="Q11" s="25">
        <v>1</v>
      </c>
      <c r="R11" s="28"/>
      <c r="S11" s="25">
        <f t="shared" si="0"/>
        <v>120</v>
      </c>
    </row>
    <row r="12" spans="1:19" ht="15">
      <c r="A12" s="23">
        <v>11</v>
      </c>
      <c r="B12" s="25" t="s">
        <v>18</v>
      </c>
      <c r="C12" s="25" t="s">
        <v>255</v>
      </c>
      <c r="D12" s="25" t="s">
        <v>20</v>
      </c>
      <c r="E12" s="25" t="s">
        <v>30</v>
      </c>
      <c r="F12" s="25">
        <v>0.7</v>
      </c>
      <c r="G12" s="25" t="s">
        <v>228</v>
      </c>
      <c r="H12" s="25" t="s">
        <v>256</v>
      </c>
      <c r="I12" s="25">
        <v>4</v>
      </c>
      <c r="J12" s="25" t="s">
        <v>257</v>
      </c>
      <c r="K12" s="25" t="s">
        <v>258</v>
      </c>
      <c r="L12" s="25" t="s">
        <v>85</v>
      </c>
      <c r="M12" s="25" t="s">
        <v>217</v>
      </c>
      <c r="N12" s="25">
        <v>120</v>
      </c>
      <c r="O12" s="25" t="s">
        <v>27</v>
      </c>
      <c r="P12" s="25" t="s">
        <v>28</v>
      </c>
      <c r="Q12" s="25">
        <v>1</v>
      </c>
      <c r="R12" s="28"/>
      <c r="S12" s="25">
        <f t="shared" si="0"/>
        <v>84</v>
      </c>
    </row>
    <row r="13" spans="1:19" ht="15">
      <c r="A13" s="23">
        <v>12</v>
      </c>
      <c r="B13" s="25" t="s">
        <v>18</v>
      </c>
      <c r="C13" s="25" t="s">
        <v>259</v>
      </c>
      <c r="D13" s="25" t="s">
        <v>20</v>
      </c>
      <c r="E13" s="25" t="s">
        <v>30</v>
      </c>
      <c r="F13" s="25">
        <v>0.6</v>
      </c>
      <c r="G13" s="25" t="s">
        <v>101</v>
      </c>
      <c r="H13" s="25" t="s">
        <v>260</v>
      </c>
      <c r="I13" s="25">
        <v>4</v>
      </c>
      <c r="J13" s="25" t="s">
        <v>261</v>
      </c>
      <c r="K13" s="25" t="s">
        <v>262</v>
      </c>
      <c r="L13" s="25" t="s">
        <v>75</v>
      </c>
      <c r="M13" s="25" t="s">
        <v>263</v>
      </c>
      <c r="N13" s="25">
        <v>180</v>
      </c>
      <c r="O13" s="25" t="s">
        <v>69</v>
      </c>
      <c r="P13" s="25" t="s">
        <v>28</v>
      </c>
      <c r="Q13" s="25">
        <v>1</v>
      </c>
      <c r="R13" s="28"/>
      <c r="S13" s="25">
        <f t="shared" si="0"/>
        <v>108</v>
      </c>
    </row>
    <row r="14" spans="1:19" ht="15">
      <c r="A14" s="23">
        <v>13</v>
      </c>
      <c r="B14" s="25" t="s">
        <v>34</v>
      </c>
      <c r="C14" s="25" t="s">
        <v>264</v>
      </c>
      <c r="D14" s="25" t="s">
        <v>20</v>
      </c>
      <c r="E14" s="25" t="s">
        <v>30</v>
      </c>
      <c r="F14" s="25">
        <v>0.6</v>
      </c>
      <c r="G14" s="25" t="s">
        <v>42</v>
      </c>
      <c r="H14" s="25" t="s">
        <v>265</v>
      </c>
      <c r="I14" s="25">
        <v>3</v>
      </c>
      <c r="J14" s="25" t="s">
        <v>266</v>
      </c>
      <c r="K14" s="25" t="s">
        <v>267</v>
      </c>
      <c r="L14" s="25" t="s">
        <v>40</v>
      </c>
      <c r="M14" s="25" t="s">
        <v>217</v>
      </c>
      <c r="N14" s="25">
        <v>120</v>
      </c>
      <c r="O14" s="25" t="s">
        <v>27</v>
      </c>
      <c r="P14" s="25" t="s">
        <v>28</v>
      </c>
      <c r="Q14" s="25">
        <v>1</v>
      </c>
      <c r="R14" s="28"/>
      <c r="S14" s="25">
        <f t="shared" si="0"/>
        <v>72</v>
      </c>
    </row>
    <row r="15" spans="1:19" ht="15">
      <c r="A15" s="23">
        <v>14</v>
      </c>
      <c r="B15" s="25" t="s">
        <v>34</v>
      </c>
      <c r="C15" s="25" t="s">
        <v>268</v>
      </c>
      <c r="D15" s="25" t="s">
        <v>20</v>
      </c>
      <c r="E15" s="25" t="s">
        <v>30</v>
      </c>
      <c r="F15" s="25">
        <v>1</v>
      </c>
      <c r="G15" s="25" t="s">
        <v>101</v>
      </c>
      <c r="H15" s="25" t="s">
        <v>269</v>
      </c>
      <c r="I15" s="25">
        <v>2</v>
      </c>
      <c r="J15" s="25" t="s">
        <v>270</v>
      </c>
      <c r="K15" s="25" t="s">
        <v>271</v>
      </c>
      <c r="L15" s="25" t="s">
        <v>40</v>
      </c>
      <c r="M15" s="25" t="s">
        <v>217</v>
      </c>
      <c r="N15" s="25">
        <v>120</v>
      </c>
      <c r="O15" s="25" t="s">
        <v>27</v>
      </c>
      <c r="P15" s="25" t="s">
        <v>28</v>
      </c>
      <c r="Q15" s="25">
        <v>1</v>
      </c>
      <c r="R15" s="28"/>
      <c r="S15" s="25">
        <f t="shared" si="0"/>
        <v>120</v>
      </c>
    </row>
    <row r="16" spans="1:19" ht="15">
      <c r="A16" s="23">
        <v>15</v>
      </c>
      <c r="B16" s="25" t="s">
        <v>34</v>
      </c>
      <c r="C16" s="25" t="s">
        <v>272</v>
      </c>
      <c r="D16" s="25" t="s">
        <v>20</v>
      </c>
      <c r="E16" s="25" t="s">
        <v>30</v>
      </c>
      <c r="F16" s="25">
        <v>1</v>
      </c>
      <c r="G16" s="25" t="s">
        <v>273</v>
      </c>
      <c r="H16" s="25" t="s">
        <v>273</v>
      </c>
      <c r="I16" s="25">
        <v>1</v>
      </c>
      <c r="J16" s="25" t="s">
        <v>274</v>
      </c>
      <c r="K16" s="25" t="s">
        <v>275</v>
      </c>
      <c r="L16" s="25" t="s">
        <v>40</v>
      </c>
      <c r="M16" s="25" t="s">
        <v>217</v>
      </c>
      <c r="N16" s="25">
        <v>120</v>
      </c>
      <c r="O16" s="25" t="s">
        <v>27</v>
      </c>
      <c r="P16" s="25" t="s">
        <v>28</v>
      </c>
      <c r="Q16" s="25">
        <v>1</v>
      </c>
      <c r="R16" s="28"/>
      <c r="S16" s="25">
        <f t="shared" si="0"/>
        <v>120</v>
      </c>
    </row>
    <row r="17" spans="1:19" ht="15">
      <c r="A17" s="23">
        <v>16</v>
      </c>
      <c r="B17" s="25" t="s">
        <v>34</v>
      </c>
      <c r="C17" s="25" t="s">
        <v>276</v>
      </c>
      <c r="D17" s="23" t="s">
        <v>20</v>
      </c>
      <c r="E17" s="23" t="s">
        <v>277</v>
      </c>
      <c r="F17" s="25">
        <v>0.1</v>
      </c>
      <c r="G17" s="23" t="s">
        <v>278</v>
      </c>
      <c r="H17" s="25" t="s">
        <v>279</v>
      </c>
      <c r="I17" s="25">
        <v>3</v>
      </c>
      <c r="J17" s="29" t="s">
        <v>280</v>
      </c>
      <c r="K17" s="23" t="s">
        <v>281</v>
      </c>
      <c r="L17" s="25" t="s">
        <v>40</v>
      </c>
      <c r="M17" s="23" t="s">
        <v>217</v>
      </c>
      <c r="N17" s="25">
        <v>120</v>
      </c>
      <c r="O17" s="23" t="s">
        <v>69</v>
      </c>
      <c r="P17" s="23" t="s">
        <v>28</v>
      </c>
      <c r="Q17" s="25">
        <v>1</v>
      </c>
      <c r="R17" s="28"/>
      <c r="S17" s="25">
        <f t="shared" si="0"/>
        <v>12</v>
      </c>
    </row>
    <row r="18" spans="1:19" s="16" customFormat="1" ht="15">
      <c r="A18" s="23">
        <v>17</v>
      </c>
      <c r="B18" s="25" t="s">
        <v>18</v>
      </c>
      <c r="C18" s="25" t="s">
        <v>1120</v>
      </c>
      <c r="D18" s="23" t="s">
        <v>20</v>
      </c>
      <c r="E18" s="23" t="s">
        <v>30</v>
      </c>
      <c r="F18" s="25">
        <v>0.1</v>
      </c>
      <c r="G18" s="23" t="s">
        <v>1121</v>
      </c>
      <c r="H18" s="25" t="s">
        <v>1122</v>
      </c>
      <c r="I18" s="25">
        <v>3</v>
      </c>
      <c r="J18" s="29" t="s">
        <v>1123</v>
      </c>
      <c r="K18" s="23" t="s">
        <v>1124</v>
      </c>
      <c r="L18" s="25" t="s">
        <v>75</v>
      </c>
      <c r="M18" s="25" t="s">
        <v>221</v>
      </c>
      <c r="N18" s="25">
        <v>180</v>
      </c>
      <c r="O18" s="25" t="s">
        <v>27</v>
      </c>
      <c r="P18" s="25" t="s">
        <v>28</v>
      </c>
      <c r="Q18" s="25">
        <v>1</v>
      </c>
      <c r="R18" s="28"/>
      <c r="S18" s="25">
        <f t="shared" si="0"/>
        <v>18</v>
      </c>
    </row>
    <row r="19" spans="1:19" ht="15">
      <c r="A19" s="26"/>
      <c r="B19" s="26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>
        <f>SUBTOTAL(109,S1:S18)</f>
        <v>1782</v>
      </c>
    </row>
    <row r="20" spans="1:19">
      <c r="A20" s="39"/>
      <c r="B20" s="39"/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</row>
  </sheetData>
  <phoneticPr fontId="13" type="noConversion"/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5"/>
  <sheetViews>
    <sheetView tabSelected="1" topLeftCell="A28" workbookViewId="0">
      <selection activeCell="H45" sqref="H45"/>
    </sheetView>
  </sheetViews>
  <sheetFormatPr defaultColWidth="11" defaultRowHeight="14.25"/>
  <cols>
    <col min="1" max="1" width="5.5" style="109" customWidth="1"/>
    <col min="2" max="2" width="11.625" style="109" customWidth="1"/>
    <col min="3" max="3" width="34.375" style="109" customWidth="1"/>
    <col min="4" max="4" width="25" style="111" customWidth="1"/>
    <col min="5" max="5" width="12.75" style="111" customWidth="1"/>
    <col min="6" max="6" width="17.625" style="111" customWidth="1"/>
    <col min="7" max="7" width="23.5" style="111" customWidth="1"/>
    <col min="8" max="8" width="11" style="126"/>
    <col min="9" max="16384" width="11" style="109"/>
  </cols>
  <sheetData>
    <row r="1" spans="1:16" s="111" customFormat="1">
      <c r="A1" s="110" t="s">
        <v>0</v>
      </c>
      <c r="B1" s="110" t="s">
        <v>282</v>
      </c>
      <c r="C1" s="110" t="s">
        <v>283</v>
      </c>
      <c r="D1" s="110" t="s">
        <v>284</v>
      </c>
      <c r="E1" s="110" t="s">
        <v>285</v>
      </c>
      <c r="F1" s="110" t="s">
        <v>286</v>
      </c>
      <c r="G1" s="110" t="s">
        <v>287</v>
      </c>
      <c r="H1" s="110" t="s">
        <v>17</v>
      </c>
    </row>
    <row r="2" spans="1:16" ht="36">
      <c r="A2" s="112">
        <v>1</v>
      </c>
      <c r="B2" s="113" t="s">
        <v>980</v>
      </c>
      <c r="C2" s="114" t="s">
        <v>981</v>
      </c>
      <c r="D2" s="115" t="s">
        <v>294</v>
      </c>
      <c r="E2" s="114" t="s">
        <v>982</v>
      </c>
      <c r="F2" s="116">
        <v>50</v>
      </c>
      <c r="G2" s="114">
        <v>9.1</v>
      </c>
      <c r="H2" s="114">
        <f>G2*15</f>
        <v>136.5</v>
      </c>
    </row>
    <row r="3" spans="1:16" ht="24">
      <c r="A3" s="112">
        <v>2</v>
      </c>
      <c r="B3" s="113" t="s">
        <v>983</v>
      </c>
      <c r="C3" s="114" t="s">
        <v>984</v>
      </c>
      <c r="D3" s="115" t="s">
        <v>985</v>
      </c>
      <c r="E3" s="114" t="s">
        <v>986</v>
      </c>
      <c r="F3" s="116">
        <v>20</v>
      </c>
      <c r="G3" s="116">
        <v>10</v>
      </c>
      <c r="H3" s="114">
        <f t="shared" ref="H3:H44" si="0">G3*15</f>
        <v>150</v>
      </c>
    </row>
    <row r="4" spans="1:16" ht="24">
      <c r="A4" s="112">
        <v>3</v>
      </c>
      <c r="B4" s="113" t="s">
        <v>987</v>
      </c>
      <c r="C4" s="114" t="s">
        <v>988</v>
      </c>
      <c r="D4" s="115" t="s">
        <v>210</v>
      </c>
      <c r="E4" s="114" t="s">
        <v>989</v>
      </c>
      <c r="F4" s="116">
        <v>3</v>
      </c>
      <c r="G4" s="116">
        <v>3</v>
      </c>
      <c r="H4" s="114">
        <f t="shared" si="0"/>
        <v>45</v>
      </c>
    </row>
    <row r="5" spans="1:16" ht="24">
      <c r="A5" s="112">
        <v>4</v>
      </c>
      <c r="B5" s="113" t="s">
        <v>990</v>
      </c>
      <c r="C5" s="114" t="s">
        <v>991</v>
      </c>
      <c r="D5" s="115" t="s">
        <v>992</v>
      </c>
      <c r="E5" s="114" t="s">
        <v>993</v>
      </c>
      <c r="F5" s="116">
        <v>29</v>
      </c>
      <c r="G5" s="116">
        <v>29</v>
      </c>
      <c r="H5" s="114">
        <f t="shared" si="0"/>
        <v>435</v>
      </c>
    </row>
    <row r="6" spans="1:16" ht="24">
      <c r="A6" s="112">
        <v>5</v>
      </c>
      <c r="B6" s="113" t="s">
        <v>994</v>
      </c>
      <c r="C6" s="114" t="s">
        <v>995</v>
      </c>
      <c r="D6" s="115" t="s">
        <v>996</v>
      </c>
      <c r="E6" s="114" t="s">
        <v>997</v>
      </c>
      <c r="F6" s="116">
        <v>12</v>
      </c>
      <c r="G6" s="116">
        <v>8</v>
      </c>
      <c r="H6" s="114">
        <f t="shared" si="0"/>
        <v>120</v>
      </c>
    </row>
    <row r="7" spans="1:16" ht="24">
      <c r="A7" s="112">
        <v>6</v>
      </c>
      <c r="B7" s="113" t="s">
        <v>998</v>
      </c>
      <c r="C7" s="114" t="s">
        <v>999</v>
      </c>
      <c r="D7" s="115" t="s">
        <v>996</v>
      </c>
      <c r="E7" s="114" t="s">
        <v>1000</v>
      </c>
      <c r="F7" s="116">
        <v>10</v>
      </c>
      <c r="G7" s="116">
        <v>4</v>
      </c>
      <c r="H7" s="114">
        <f t="shared" si="0"/>
        <v>60</v>
      </c>
    </row>
    <row r="8" spans="1:16" ht="24">
      <c r="A8" s="112">
        <v>7</v>
      </c>
      <c r="B8" s="113" t="s">
        <v>1001</v>
      </c>
      <c r="C8" s="114" t="s">
        <v>1002</v>
      </c>
      <c r="D8" s="115" t="s">
        <v>992</v>
      </c>
      <c r="E8" s="114" t="s">
        <v>1003</v>
      </c>
      <c r="F8" s="116">
        <v>33.200000000000003</v>
      </c>
      <c r="G8" s="116">
        <v>31.228000000000002</v>
      </c>
      <c r="H8" s="114">
        <f t="shared" si="0"/>
        <v>468.42</v>
      </c>
    </row>
    <row r="9" spans="1:16" ht="22.5">
      <c r="A9" s="112">
        <v>8</v>
      </c>
      <c r="B9" s="117" t="s">
        <v>1004</v>
      </c>
      <c r="C9" s="118" t="s">
        <v>1005</v>
      </c>
      <c r="D9" s="119" t="s">
        <v>288</v>
      </c>
      <c r="E9" s="118" t="s">
        <v>1006</v>
      </c>
      <c r="F9" s="118">
        <v>12</v>
      </c>
      <c r="G9" s="118">
        <v>1.5</v>
      </c>
      <c r="H9" s="114">
        <f t="shared" si="0"/>
        <v>22.5</v>
      </c>
    </row>
    <row r="10" spans="1:16" ht="22.5">
      <c r="A10" s="112">
        <v>9</v>
      </c>
      <c r="B10" s="117" t="s">
        <v>1007</v>
      </c>
      <c r="C10" s="118" t="s">
        <v>1008</v>
      </c>
      <c r="D10" s="119" t="s">
        <v>1009</v>
      </c>
      <c r="E10" s="118" t="s">
        <v>1010</v>
      </c>
      <c r="F10" s="118">
        <v>15</v>
      </c>
      <c r="G10" s="118">
        <v>1.5</v>
      </c>
      <c r="H10" s="114">
        <f t="shared" si="0"/>
        <v>22.5</v>
      </c>
      <c r="I10" s="120"/>
      <c r="J10" s="121"/>
      <c r="K10" s="121"/>
      <c r="L10" s="122"/>
      <c r="M10" s="120"/>
      <c r="N10" s="120"/>
    </row>
    <row r="11" spans="1:16" ht="22.5">
      <c r="A11" s="112">
        <v>10</v>
      </c>
      <c r="B11" s="117" t="s">
        <v>1011</v>
      </c>
      <c r="C11" s="118" t="s">
        <v>1012</v>
      </c>
      <c r="D11" s="119" t="s">
        <v>1013</v>
      </c>
      <c r="E11" s="118" t="s">
        <v>1014</v>
      </c>
      <c r="F11" s="118">
        <v>15</v>
      </c>
      <c r="G11" s="118">
        <v>1.5</v>
      </c>
      <c r="H11" s="114">
        <f t="shared" si="0"/>
        <v>22.5</v>
      </c>
      <c r="I11" s="120"/>
      <c r="J11" s="121"/>
      <c r="K11" s="121"/>
      <c r="L11" s="122"/>
      <c r="M11" s="120"/>
      <c r="N11" s="120"/>
    </row>
    <row r="12" spans="1:16" ht="22.5">
      <c r="A12" s="112">
        <v>11</v>
      </c>
      <c r="B12" s="117" t="s">
        <v>1015</v>
      </c>
      <c r="C12" s="118" t="s">
        <v>1016</v>
      </c>
      <c r="D12" s="119" t="s">
        <v>1017</v>
      </c>
      <c r="E12" s="118" t="s">
        <v>1018</v>
      </c>
      <c r="F12" s="118">
        <v>15</v>
      </c>
      <c r="G12" s="118">
        <v>1.5</v>
      </c>
      <c r="H12" s="114">
        <f t="shared" si="0"/>
        <v>22.5</v>
      </c>
      <c r="I12" s="120"/>
      <c r="J12" s="121"/>
      <c r="K12" s="121"/>
      <c r="L12" s="122"/>
      <c r="M12" s="120"/>
      <c r="N12" s="120"/>
      <c r="O12" s="120"/>
      <c r="P12" s="120"/>
    </row>
    <row r="13" spans="1:16" ht="22.5">
      <c r="A13" s="112">
        <v>12</v>
      </c>
      <c r="B13" s="117" t="s">
        <v>1019</v>
      </c>
      <c r="C13" s="118" t="s">
        <v>1020</v>
      </c>
      <c r="D13" s="119" t="s">
        <v>1021</v>
      </c>
      <c r="E13" s="118" t="s">
        <v>1022</v>
      </c>
      <c r="F13" s="118">
        <v>15</v>
      </c>
      <c r="G13" s="118">
        <v>1.5</v>
      </c>
      <c r="H13" s="114">
        <f t="shared" si="0"/>
        <v>22.5</v>
      </c>
      <c r="I13" s="120"/>
      <c r="J13" s="121"/>
      <c r="K13" s="121"/>
      <c r="L13" s="122"/>
      <c r="M13" s="120"/>
      <c r="N13" s="120"/>
      <c r="O13" s="120"/>
      <c r="P13" s="120"/>
    </row>
    <row r="14" spans="1:16" ht="24">
      <c r="A14" s="112">
        <v>13</v>
      </c>
      <c r="B14" s="117" t="s">
        <v>1023</v>
      </c>
      <c r="C14" s="123" t="s">
        <v>1024</v>
      </c>
      <c r="D14" s="123" t="s">
        <v>1025</v>
      </c>
      <c r="E14" s="123" t="s">
        <v>1026</v>
      </c>
      <c r="F14" s="123">
        <v>25</v>
      </c>
      <c r="G14" s="123">
        <v>8.75</v>
      </c>
      <c r="H14" s="114">
        <f t="shared" si="0"/>
        <v>131.25</v>
      </c>
      <c r="I14" s="120"/>
      <c r="J14" s="120"/>
      <c r="K14" s="121"/>
      <c r="L14" s="121"/>
      <c r="M14" s="122"/>
      <c r="N14" s="120"/>
      <c r="O14" s="120"/>
      <c r="P14" s="120"/>
    </row>
    <row r="15" spans="1:16" ht="36">
      <c r="A15" s="112">
        <v>14</v>
      </c>
      <c r="B15" s="124" t="s">
        <v>1027</v>
      </c>
      <c r="C15" s="123" t="s">
        <v>1028</v>
      </c>
      <c r="D15" s="115" t="s">
        <v>1029</v>
      </c>
      <c r="E15" s="123" t="s">
        <v>1030</v>
      </c>
      <c r="F15" s="116">
        <v>6</v>
      </c>
      <c r="G15" s="115">
        <v>1.2</v>
      </c>
      <c r="H15" s="114">
        <f t="shared" si="0"/>
        <v>18</v>
      </c>
      <c r="I15" s="120"/>
      <c r="J15" s="120"/>
      <c r="K15" s="121"/>
      <c r="L15" s="121"/>
      <c r="M15" s="122"/>
      <c r="N15" s="120"/>
      <c r="O15" s="120"/>
      <c r="P15" s="120"/>
    </row>
    <row r="16" spans="1:16" ht="24">
      <c r="A16" s="112">
        <v>15</v>
      </c>
      <c r="B16" s="117" t="s">
        <v>1031</v>
      </c>
      <c r="C16" s="123" t="s">
        <v>1032</v>
      </c>
      <c r="D16" s="123" t="s">
        <v>135</v>
      </c>
      <c r="E16" s="123" t="s">
        <v>1033</v>
      </c>
      <c r="F16" s="114">
        <v>12</v>
      </c>
      <c r="G16" s="123">
        <v>8.4</v>
      </c>
      <c r="H16" s="114">
        <f t="shared" si="0"/>
        <v>126</v>
      </c>
    </row>
    <row r="17" spans="1:12" ht="24">
      <c r="A17" s="112">
        <v>16</v>
      </c>
      <c r="B17" s="117" t="s">
        <v>1034</v>
      </c>
      <c r="C17" s="123" t="s">
        <v>1035</v>
      </c>
      <c r="D17" s="123" t="s">
        <v>135</v>
      </c>
      <c r="E17" s="123" t="s">
        <v>1036</v>
      </c>
      <c r="F17" s="114">
        <v>1.4</v>
      </c>
      <c r="G17" s="115">
        <v>0.98</v>
      </c>
      <c r="H17" s="114">
        <f t="shared" si="0"/>
        <v>14.7</v>
      </c>
      <c r="I17" s="121"/>
      <c r="J17" s="122"/>
      <c r="K17" s="120"/>
      <c r="L17" s="120"/>
    </row>
    <row r="18" spans="1:12" ht="36">
      <c r="A18" s="112">
        <v>17</v>
      </c>
      <c r="B18" s="117" t="s">
        <v>1037</v>
      </c>
      <c r="C18" s="123" t="s">
        <v>1038</v>
      </c>
      <c r="D18" s="123" t="s">
        <v>1039</v>
      </c>
      <c r="E18" s="123" t="s">
        <v>1040</v>
      </c>
      <c r="F18" s="114">
        <v>12</v>
      </c>
      <c r="G18" s="123">
        <v>2.4</v>
      </c>
      <c r="H18" s="114">
        <f t="shared" si="0"/>
        <v>36</v>
      </c>
      <c r="I18" s="121"/>
      <c r="J18" s="122"/>
      <c r="K18" s="120"/>
      <c r="L18" s="120"/>
    </row>
    <row r="19" spans="1:12" ht="24">
      <c r="A19" s="112">
        <v>18</v>
      </c>
      <c r="B19" s="124" t="s">
        <v>1041</v>
      </c>
      <c r="C19" s="123" t="s">
        <v>1042</v>
      </c>
      <c r="D19" s="115" t="s">
        <v>210</v>
      </c>
      <c r="E19" s="123" t="s">
        <v>1043</v>
      </c>
      <c r="F19" s="116">
        <v>4</v>
      </c>
      <c r="G19" s="115">
        <v>4</v>
      </c>
      <c r="H19" s="114">
        <f t="shared" si="0"/>
        <v>60</v>
      </c>
      <c r="I19" s="121"/>
      <c r="J19" s="122"/>
      <c r="K19" s="120"/>
      <c r="L19" s="120"/>
    </row>
    <row r="20" spans="1:12" ht="24">
      <c r="A20" s="112">
        <v>19</v>
      </c>
      <c r="B20" s="124" t="s">
        <v>1044</v>
      </c>
      <c r="C20" s="123" t="s">
        <v>1045</v>
      </c>
      <c r="D20" s="123" t="s">
        <v>1046</v>
      </c>
      <c r="E20" s="123" t="s">
        <v>986</v>
      </c>
      <c r="F20" s="116">
        <v>8</v>
      </c>
      <c r="G20" s="123">
        <v>1.6</v>
      </c>
      <c r="H20" s="114">
        <f t="shared" si="0"/>
        <v>24</v>
      </c>
      <c r="I20" s="121"/>
      <c r="J20" s="122"/>
      <c r="K20" s="120"/>
      <c r="L20" s="120"/>
    </row>
    <row r="21" spans="1:12" ht="24">
      <c r="A21" s="112">
        <v>20</v>
      </c>
      <c r="B21" s="124" t="s">
        <v>1047</v>
      </c>
      <c r="C21" s="123" t="s">
        <v>1048</v>
      </c>
      <c r="D21" s="123" t="s">
        <v>1046</v>
      </c>
      <c r="E21" s="123" t="s">
        <v>986</v>
      </c>
      <c r="F21" s="116">
        <v>12</v>
      </c>
      <c r="G21" s="123">
        <v>2.4</v>
      </c>
      <c r="H21" s="114">
        <f t="shared" si="0"/>
        <v>36</v>
      </c>
    </row>
    <row r="22" spans="1:12" ht="24">
      <c r="A22" s="112">
        <v>21</v>
      </c>
      <c r="B22" s="124" t="s">
        <v>1049</v>
      </c>
      <c r="C22" s="123" t="s">
        <v>1050</v>
      </c>
      <c r="D22" s="123" t="s">
        <v>1051</v>
      </c>
      <c r="E22" s="123" t="s">
        <v>1052</v>
      </c>
      <c r="F22" s="116">
        <v>40</v>
      </c>
      <c r="G22" s="123">
        <v>40</v>
      </c>
      <c r="H22" s="114">
        <f t="shared" si="0"/>
        <v>600</v>
      </c>
    </row>
    <row r="23" spans="1:12" ht="24">
      <c r="A23" s="112">
        <v>22</v>
      </c>
      <c r="B23" s="124" t="s">
        <v>1053</v>
      </c>
      <c r="C23" s="123" t="s">
        <v>1054</v>
      </c>
      <c r="D23" s="123" t="s">
        <v>1055</v>
      </c>
      <c r="E23" s="123" t="s">
        <v>1056</v>
      </c>
      <c r="F23" s="116">
        <v>143.67500000000001</v>
      </c>
      <c r="G23" s="123">
        <v>143.67500000000001</v>
      </c>
      <c r="H23" s="114">
        <f t="shared" si="0"/>
        <v>2155.125</v>
      </c>
    </row>
    <row r="24" spans="1:12" ht="24">
      <c r="A24" s="112">
        <v>23</v>
      </c>
      <c r="B24" s="124" t="s">
        <v>1057</v>
      </c>
      <c r="C24" s="123" t="s">
        <v>1058</v>
      </c>
      <c r="D24" s="123" t="s">
        <v>1059</v>
      </c>
      <c r="E24" s="123" t="s">
        <v>1060</v>
      </c>
      <c r="F24" s="116">
        <v>120</v>
      </c>
      <c r="G24" s="123">
        <v>50.945</v>
      </c>
      <c r="H24" s="114">
        <f t="shared" si="0"/>
        <v>764.17499999999995</v>
      </c>
    </row>
    <row r="25" spans="1:12" ht="36">
      <c r="A25" s="112">
        <v>24</v>
      </c>
      <c r="B25" s="124" t="s">
        <v>1061</v>
      </c>
      <c r="C25" s="123" t="s">
        <v>1062</v>
      </c>
      <c r="D25" s="123" t="s">
        <v>1063</v>
      </c>
      <c r="E25" s="123" t="s">
        <v>1064</v>
      </c>
      <c r="F25" s="116">
        <v>20</v>
      </c>
      <c r="G25" s="123">
        <v>20</v>
      </c>
      <c r="H25" s="114">
        <f t="shared" si="0"/>
        <v>300</v>
      </c>
    </row>
    <row r="26" spans="1:12" ht="24">
      <c r="A26" s="112">
        <v>25</v>
      </c>
      <c r="B26" s="124" t="s">
        <v>1065</v>
      </c>
      <c r="C26" s="123" t="s">
        <v>1066</v>
      </c>
      <c r="D26" s="123" t="s">
        <v>1067</v>
      </c>
      <c r="E26" s="123" t="s">
        <v>1068</v>
      </c>
      <c r="F26" s="116">
        <v>1200</v>
      </c>
      <c r="G26" s="123">
        <v>327.94627000000003</v>
      </c>
      <c r="H26" s="114">
        <f t="shared" si="0"/>
        <v>4919.1940500000001</v>
      </c>
    </row>
    <row r="27" spans="1:12" ht="24">
      <c r="A27" s="112">
        <v>26</v>
      </c>
      <c r="B27" s="124" t="s">
        <v>1069</v>
      </c>
      <c r="C27" s="123" t="s">
        <v>1070</v>
      </c>
      <c r="D27" s="123" t="s">
        <v>1071</v>
      </c>
      <c r="E27" s="123" t="s">
        <v>1072</v>
      </c>
      <c r="F27" s="116">
        <v>50</v>
      </c>
      <c r="G27" s="123">
        <v>50</v>
      </c>
      <c r="H27" s="114">
        <f t="shared" si="0"/>
        <v>750</v>
      </c>
    </row>
    <row r="28" spans="1:12" ht="24">
      <c r="A28" s="112">
        <v>27</v>
      </c>
      <c r="B28" s="124" t="s">
        <v>1073</v>
      </c>
      <c r="C28" s="123" t="s">
        <v>1074</v>
      </c>
      <c r="D28" s="123" t="s">
        <v>1075</v>
      </c>
      <c r="E28" s="123" t="s">
        <v>1076</v>
      </c>
      <c r="F28" s="116">
        <v>110</v>
      </c>
      <c r="G28" s="123">
        <v>60</v>
      </c>
      <c r="H28" s="114">
        <f t="shared" si="0"/>
        <v>900</v>
      </c>
    </row>
    <row r="29" spans="1:12">
      <c r="A29" s="112">
        <v>28</v>
      </c>
      <c r="B29" s="124" t="s">
        <v>1077</v>
      </c>
      <c r="C29" s="123" t="s">
        <v>1078</v>
      </c>
      <c r="D29" s="123" t="s">
        <v>1079</v>
      </c>
      <c r="E29" s="123" t="s">
        <v>1080</v>
      </c>
      <c r="F29" s="116">
        <v>4.5999999999999996</v>
      </c>
      <c r="G29" s="123">
        <v>4.5999999999999996</v>
      </c>
      <c r="H29" s="114">
        <f t="shared" si="0"/>
        <v>69</v>
      </c>
    </row>
    <row r="30" spans="1:12" ht="24">
      <c r="A30" s="112">
        <v>29</v>
      </c>
      <c r="B30" s="124" t="s">
        <v>1081</v>
      </c>
      <c r="C30" s="123" t="s">
        <v>1082</v>
      </c>
      <c r="D30" s="123" t="s">
        <v>1067</v>
      </c>
      <c r="E30" s="123" t="s">
        <v>1068</v>
      </c>
      <c r="F30" s="116">
        <v>150</v>
      </c>
      <c r="G30" s="123">
        <v>41.35</v>
      </c>
      <c r="H30" s="114">
        <f t="shared" si="0"/>
        <v>620.25</v>
      </c>
    </row>
    <row r="31" spans="1:12" ht="24">
      <c r="A31" s="112">
        <v>30</v>
      </c>
      <c r="B31" s="124" t="s">
        <v>1083</v>
      </c>
      <c r="C31" s="123" t="s">
        <v>1084</v>
      </c>
      <c r="D31" s="123" t="s">
        <v>1085</v>
      </c>
      <c r="E31" s="123" t="s">
        <v>1086</v>
      </c>
      <c r="F31" s="116">
        <v>45.09</v>
      </c>
      <c r="G31" s="123">
        <v>45.09</v>
      </c>
      <c r="H31" s="114">
        <f t="shared" si="0"/>
        <v>676.35</v>
      </c>
    </row>
    <row r="32" spans="1:12" ht="24">
      <c r="A32" s="112">
        <v>31</v>
      </c>
      <c r="B32" s="124" t="s">
        <v>1087</v>
      </c>
      <c r="C32" s="123" t="s">
        <v>1088</v>
      </c>
      <c r="D32" s="123" t="s">
        <v>1085</v>
      </c>
      <c r="E32" s="123" t="s">
        <v>1086</v>
      </c>
      <c r="F32" s="116">
        <v>54</v>
      </c>
      <c r="G32" s="123">
        <v>54</v>
      </c>
      <c r="H32" s="114">
        <f t="shared" si="0"/>
        <v>810</v>
      </c>
    </row>
    <row r="33" spans="1:8" ht="24">
      <c r="A33" s="112">
        <v>32</v>
      </c>
      <c r="B33" s="124" t="s">
        <v>1089</v>
      </c>
      <c r="C33" s="123" t="s">
        <v>1090</v>
      </c>
      <c r="D33" s="123" t="s">
        <v>1091</v>
      </c>
      <c r="E33" s="123" t="s">
        <v>1068</v>
      </c>
      <c r="F33" s="116">
        <v>20</v>
      </c>
      <c r="G33" s="123">
        <v>20</v>
      </c>
      <c r="H33" s="114">
        <f t="shared" si="0"/>
        <v>300</v>
      </c>
    </row>
    <row r="34" spans="1:8" ht="24">
      <c r="A34" s="112">
        <v>33</v>
      </c>
      <c r="B34" s="124" t="s">
        <v>1092</v>
      </c>
      <c r="C34" s="123" t="s">
        <v>1093</v>
      </c>
      <c r="D34" s="123" t="s">
        <v>1094</v>
      </c>
      <c r="E34" s="123" t="s">
        <v>1095</v>
      </c>
      <c r="F34" s="116">
        <v>50</v>
      </c>
      <c r="G34" s="123">
        <v>50</v>
      </c>
      <c r="H34" s="114">
        <f t="shared" si="0"/>
        <v>750</v>
      </c>
    </row>
    <row r="35" spans="1:8">
      <c r="A35" s="112">
        <v>34</v>
      </c>
      <c r="B35" s="124" t="s">
        <v>1096</v>
      </c>
      <c r="C35" s="123" t="s">
        <v>1097</v>
      </c>
      <c r="D35" s="123" t="s">
        <v>1046</v>
      </c>
      <c r="E35" s="123" t="s">
        <v>1098</v>
      </c>
      <c r="F35" s="116">
        <v>65</v>
      </c>
      <c r="G35" s="123">
        <v>20</v>
      </c>
      <c r="H35" s="114">
        <f t="shared" si="0"/>
        <v>300</v>
      </c>
    </row>
    <row r="36" spans="1:8" ht="24">
      <c r="A36" s="112">
        <v>35</v>
      </c>
      <c r="B36" s="124" t="s">
        <v>1099</v>
      </c>
      <c r="C36" s="123" t="s">
        <v>1100</v>
      </c>
      <c r="D36" s="123" t="s">
        <v>1101</v>
      </c>
      <c r="E36" s="123" t="s">
        <v>1102</v>
      </c>
      <c r="F36" s="116">
        <v>10</v>
      </c>
      <c r="G36" s="123">
        <v>10</v>
      </c>
      <c r="H36" s="114">
        <f t="shared" si="0"/>
        <v>150</v>
      </c>
    </row>
    <row r="37" spans="1:8">
      <c r="A37" s="112">
        <v>36</v>
      </c>
      <c r="B37" s="124" t="s">
        <v>1103</v>
      </c>
      <c r="C37" s="123" t="s">
        <v>1104</v>
      </c>
      <c r="D37" s="123" t="s">
        <v>1105</v>
      </c>
      <c r="E37" s="123" t="s">
        <v>1106</v>
      </c>
      <c r="F37" s="116">
        <v>2</v>
      </c>
      <c r="G37" s="123">
        <v>2</v>
      </c>
      <c r="H37" s="114">
        <f t="shared" si="0"/>
        <v>30</v>
      </c>
    </row>
    <row r="38" spans="1:8" ht="24">
      <c r="A38" s="112">
        <v>37</v>
      </c>
      <c r="B38" s="125" t="s">
        <v>1107</v>
      </c>
      <c r="C38" s="123" t="s">
        <v>1108</v>
      </c>
      <c r="D38" s="123" t="s">
        <v>1109</v>
      </c>
      <c r="E38" s="123" t="s">
        <v>1110</v>
      </c>
      <c r="F38" s="116">
        <v>1</v>
      </c>
      <c r="G38" s="123">
        <v>1</v>
      </c>
      <c r="H38" s="114">
        <f t="shared" si="0"/>
        <v>15</v>
      </c>
    </row>
    <row r="39" spans="1:8" ht="24">
      <c r="A39" s="112">
        <v>38</v>
      </c>
      <c r="B39" s="125" t="s">
        <v>1111</v>
      </c>
      <c r="C39" s="123" t="s">
        <v>1108</v>
      </c>
      <c r="D39" s="123" t="s">
        <v>1112</v>
      </c>
      <c r="E39" s="123" t="s">
        <v>1113</v>
      </c>
      <c r="F39" s="116">
        <v>2</v>
      </c>
      <c r="G39" s="123">
        <v>2</v>
      </c>
      <c r="H39" s="114">
        <f t="shared" si="0"/>
        <v>30</v>
      </c>
    </row>
    <row r="40" spans="1:8" ht="24">
      <c r="A40" s="112">
        <v>39</v>
      </c>
      <c r="B40" s="125" t="s">
        <v>1114</v>
      </c>
      <c r="C40" s="123" t="s">
        <v>1108</v>
      </c>
      <c r="D40" s="123" t="s">
        <v>1115</v>
      </c>
      <c r="E40" s="123" t="s">
        <v>1113</v>
      </c>
      <c r="F40" s="116">
        <v>1</v>
      </c>
      <c r="G40" s="123">
        <v>1</v>
      </c>
      <c r="H40" s="114">
        <f t="shared" si="0"/>
        <v>15</v>
      </c>
    </row>
    <row r="41" spans="1:8" ht="24">
      <c r="A41" s="112">
        <v>40</v>
      </c>
      <c r="B41" s="125" t="s">
        <v>1116</v>
      </c>
      <c r="C41" s="123" t="s">
        <v>1108</v>
      </c>
      <c r="D41" s="123" t="s">
        <v>1117</v>
      </c>
      <c r="E41" s="123" t="s">
        <v>1110</v>
      </c>
      <c r="F41" s="116">
        <v>1</v>
      </c>
      <c r="G41" s="123">
        <v>1</v>
      </c>
      <c r="H41" s="114">
        <f t="shared" si="0"/>
        <v>15</v>
      </c>
    </row>
    <row r="42" spans="1:8">
      <c r="A42" s="112">
        <v>41</v>
      </c>
      <c r="B42" s="125"/>
      <c r="C42" s="123" t="s">
        <v>1118</v>
      </c>
      <c r="D42" s="123" t="s">
        <v>1119</v>
      </c>
      <c r="E42" s="123"/>
      <c r="F42" s="116"/>
      <c r="G42" s="123">
        <v>8</v>
      </c>
      <c r="H42" s="114">
        <f t="shared" si="0"/>
        <v>120</v>
      </c>
    </row>
    <row r="43" spans="1:8" ht="36">
      <c r="A43" s="112">
        <v>42</v>
      </c>
      <c r="B43" s="125" t="s">
        <v>1163</v>
      </c>
      <c r="C43" s="123" t="s">
        <v>1164</v>
      </c>
      <c r="D43" s="123" t="s">
        <v>291</v>
      </c>
      <c r="E43" s="123" t="s">
        <v>1165</v>
      </c>
      <c r="F43" s="116">
        <v>238.9</v>
      </c>
      <c r="G43" s="123">
        <v>200</v>
      </c>
      <c r="H43" s="114">
        <f t="shared" si="0"/>
        <v>3000</v>
      </c>
    </row>
    <row r="44" spans="1:8" ht="24">
      <c r="A44" s="112">
        <v>43</v>
      </c>
      <c r="B44" s="125" t="s">
        <v>1166</v>
      </c>
      <c r="C44" s="123" t="s">
        <v>1167</v>
      </c>
      <c r="D44" s="123" t="s">
        <v>291</v>
      </c>
      <c r="E44" s="123" t="s">
        <v>1168</v>
      </c>
      <c r="F44" s="116">
        <v>19.7</v>
      </c>
      <c r="G44" s="123">
        <v>19.7</v>
      </c>
      <c r="H44" s="114">
        <f t="shared" si="0"/>
        <v>295.5</v>
      </c>
    </row>
    <row r="45" spans="1:8">
      <c r="G45" s="111">
        <f>SUM(G2:G44)</f>
        <v>1303.8642700000003</v>
      </c>
      <c r="H45" s="111">
        <f>SUM(H2:H44)</f>
        <v>19557.964050000002</v>
      </c>
    </row>
    <row r="48" spans="1:8">
      <c r="D48" s="109"/>
      <c r="E48" s="109"/>
      <c r="F48" s="109"/>
      <c r="G48" s="109"/>
    </row>
    <row r="49" spans="4:7">
      <c r="D49" s="109"/>
      <c r="E49" s="109"/>
      <c r="F49" s="109"/>
      <c r="G49" s="109"/>
    </row>
    <row r="50" spans="4:7">
      <c r="D50" s="109"/>
      <c r="E50" s="109"/>
      <c r="F50" s="109"/>
      <c r="G50" s="109"/>
    </row>
    <row r="51" spans="4:7">
      <c r="D51" s="109"/>
      <c r="E51" s="109"/>
      <c r="F51" s="109"/>
      <c r="G51" s="109"/>
    </row>
    <row r="52" spans="4:7">
      <c r="D52" s="109"/>
      <c r="E52" s="109"/>
      <c r="F52" s="109"/>
      <c r="G52" s="109"/>
    </row>
    <row r="53" spans="4:7">
      <c r="D53" s="109"/>
      <c r="E53" s="109"/>
      <c r="F53" s="109"/>
      <c r="G53" s="109"/>
    </row>
    <row r="54" spans="4:7">
      <c r="D54" s="109"/>
      <c r="E54" s="109"/>
      <c r="F54" s="109"/>
      <c r="G54" s="109"/>
    </row>
    <row r="55" spans="4:7">
      <c r="D55" s="109"/>
      <c r="E55" s="109"/>
      <c r="F55" s="109"/>
      <c r="G55" s="109"/>
    </row>
    <row r="56" spans="4:7">
      <c r="D56" s="109"/>
      <c r="E56" s="109"/>
      <c r="F56" s="109"/>
      <c r="G56" s="109"/>
    </row>
    <row r="57" spans="4:7">
      <c r="D57" s="109"/>
      <c r="E57" s="109"/>
      <c r="F57" s="109"/>
      <c r="G57" s="109"/>
    </row>
    <row r="58" spans="4:7">
      <c r="D58" s="109"/>
      <c r="E58" s="109"/>
      <c r="F58" s="109"/>
      <c r="G58" s="109"/>
    </row>
    <row r="59" spans="4:7">
      <c r="D59" s="109"/>
      <c r="E59" s="109"/>
      <c r="F59" s="109"/>
      <c r="G59" s="109"/>
    </row>
    <row r="60" spans="4:7">
      <c r="D60" s="109"/>
      <c r="E60" s="109"/>
      <c r="F60" s="109"/>
      <c r="G60" s="109"/>
    </row>
    <row r="61" spans="4:7">
      <c r="D61" s="109"/>
      <c r="E61" s="109"/>
      <c r="F61" s="109"/>
      <c r="G61" s="109"/>
    </row>
    <row r="62" spans="4:7">
      <c r="D62" s="109"/>
      <c r="E62" s="109"/>
      <c r="F62" s="109"/>
      <c r="G62" s="109"/>
    </row>
    <row r="63" spans="4:7">
      <c r="D63" s="109"/>
      <c r="E63" s="109"/>
      <c r="F63" s="109"/>
      <c r="G63" s="109"/>
    </row>
    <row r="64" spans="4:7">
      <c r="D64" s="109"/>
      <c r="E64" s="109"/>
      <c r="F64" s="109"/>
      <c r="G64" s="109"/>
    </row>
    <row r="65" spans="4:7">
      <c r="D65" s="109"/>
      <c r="E65" s="109"/>
      <c r="F65" s="109"/>
      <c r="G65" s="109"/>
    </row>
    <row r="66" spans="4:7">
      <c r="D66" s="109"/>
      <c r="E66" s="109"/>
      <c r="F66" s="109"/>
      <c r="G66" s="109"/>
    </row>
    <row r="67" spans="4:7">
      <c r="D67" s="109"/>
      <c r="E67" s="109"/>
      <c r="F67" s="109"/>
      <c r="G67" s="109"/>
    </row>
    <row r="68" spans="4:7">
      <c r="D68" s="109"/>
      <c r="E68" s="109"/>
      <c r="F68" s="109"/>
      <c r="G68" s="109"/>
    </row>
    <row r="69" spans="4:7">
      <c r="D69" s="109"/>
      <c r="E69" s="109"/>
      <c r="F69" s="109"/>
      <c r="G69" s="109"/>
    </row>
    <row r="70" spans="4:7">
      <c r="D70" s="109"/>
      <c r="E70" s="109"/>
      <c r="F70" s="109"/>
      <c r="G70" s="109"/>
    </row>
    <row r="71" spans="4:7">
      <c r="D71" s="109"/>
      <c r="E71" s="109"/>
      <c r="F71" s="109"/>
      <c r="G71" s="109"/>
    </row>
    <row r="72" spans="4:7">
      <c r="D72" s="109"/>
      <c r="E72" s="109"/>
      <c r="F72" s="109"/>
      <c r="G72" s="109"/>
    </row>
    <row r="73" spans="4:7">
      <c r="D73" s="109"/>
      <c r="E73" s="109"/>
      <c r="F73" s="109"/>
      <c r="G73" s="109"/>
    </row>
    <row r="74" spans="4:7" ht="409.6">
      <c r="D74" s="109"/>
      <c r="E74" s="109"/>
      <c r="F74" s="109"/>
      <c r="G74" s="109"/>
    </row>
    <row r="75" spans="4:7">
      <c r="D75" s="109"/>
      <c r="E75" s="109"/>
      <c r="F75" s="109"/>
      <c r="G75" s="109"/>
    </row>
  </sheetData>
  <phoneticPr fontId="13" type="noConversion"/>
  <pageMargins left="0.75" right="0.75" top="1" bottom="1" header="0.5" footer="0.5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topLeftCell="D4" workbookViewId="0">
      <selection activeCell="K4" sqref="K4"/>
    </sheetView>
  </sheetViews>
  <sheetFormatPr defaultColWidth="11" defaultRowHeight="14.25"/>
  <cols>
    <col min="3" max="3" width="35.875" customWidth="1"/>
    <col min="4" max="4" width="15.5" style="17" customWidth="1"/>
    <col min="5" max="5" width="34" customWidth="1"/>
    <col min="6" max="6" width="18.875" customWidth="1"/>
    <col min="7" max="7" width="17.125" customWidth="1"/>
    <col min="8" max="8" width="12.125" customWidth="1"/>
  </cols>
  <sheetData>
    <row r="1" spans="1:10">
      <c r="A1" s="18" t="s">
        <v>0</v>
      </c>
      <c r="B1" s="18" t="s">
        <v>282</v>
      </c>
      <c r="C1" s="19" t="s">
        <v>283</v>
      </c>
      <c r="D1" s="19" t="s">
        <v>295</v>
      </c>
      <c r="E1" s="18" t="s">
        <v>285</v>
      </c>
      <c r="F1" s="18" t="s">
        <v>296</v>
      </c>
      <c r="G1" s="18" t="s">
        <v>287</v>
      </c>
      <c r="H1" s="18" t="s">
        <v>297</v>
      </c>
      <c r="I1" s="18" t="s">
        <v>298</v>
      </c>
      <c r="J1" s="18" t="s">
        <v>16</v>
      </c>
    </row>
    <row r="2" spans="1:10" ht="24">
      <c r="A2" s="18">
        <v>1</v>
      </c>
      <c r="B2" s="40" t="s">
        <v>299</v>
      </c>
      <c r="C2" s="41" t="s">
        <v>300</v>
      </c>
      <c r="D2" s="42" t="s">
        <v>191</v>
      </c>
      <c r="E2" s="43" t="s">
        <v>301</v>
      </c>
      <c r="F2" s="44">
        <v>81</v>
      </c>
      <c r="G2" s="45">
        <v>8.1</v>
      </c>
      <c r="H2" s="40">
        <v>70</v>
      </c>
      <c r="I2" s="19">
        <f>表格3[[#This Row],[Column7]]*表格3[[#This Row],[Column8]]</f>
        <v>567</v>
      </c>
      <c r="J2" s="96" t="s">
        <v>376</v>
      </c>
    </row>
    <row r="3" spans="1:10" ht="24">
      <c r="A3" s="18">
        <v>2</v>
      </c>
      <c r="B3" s="40" t="s">
        <v>346</v>
      </c>
      <c r="C3" s="46" t="s">
        <v>347</v>
      </c>
      <c r="D3" s="41" t="s">
        <v>290</v>
      </c>
      <c r="E3" s="47" t="s">
        <v>348</v>
      </c>
      <c r="F3" s="44">
        <v>8</v>
      </c>
      <c r="G3" s="45">
        <v>6</v>
      </c>
      <c r="H3" s="40">
        <v>35</v>
      </c>
      <c r="I3" s="19">
        <f>表格3[[#This Row],[Column7]]*表格3[[#This Row],[Column8]]</f>
        <v>210</v>
      </c>
      <c r="J3" s="96" t="s">
        <v>349</v>
      </c>
    </row>
    <row r="4" spans="1:10">
      <c r="A4" s="18">
        <v>3</v>
      </c>
      <c r="B4" s="40" t="s">
        <v>302</v>
      </c>
      <c r="C4" s="48" t="s">
        <v>303</v>
      </c>
      <c r="D4" s="49" t="s">
        <v>248</v>
      </c>
      <c r="E4" s="50" t="s">
        <v>304</v>
      </c>
      <c r="F4" s="51">
        <v>10</v>
      </c>
      <c r="G4" s="52">
        <v>10</v>
      </c>
      <c r="H4" s="40">
        <v>35</v>
      </c>
      <c r="I4" s="19">
        <f>表格3[[#This Row],[Column7]]*表格3[[#This Row],[Column8]]</f>
        <v>350</v>
      </c>
      <c r="J4" s="96" t="s">
        <v>349</v>
      </c>
    </row>
    <row r="5" spans="1:10" ht="24">
      <c r="A5" s="18">
        <v>4</v>
      </c>
      <c r="B5" s="53" t="s">
        <v>305</v>
      </c>
      <c r="C5" s="54" t="s">
        <v>306</v>
      </c>
      <c r="D5" s="55" t="s">
        <v>291</v>
      </c>
      <c r="E5" s="56" t="s">
        <v>307</v>
      </c>
      <c r="F5" s="57">
        <v>90</v>
      </c>
      <c r="G5" s="58">
        <v>60</v>
      </c>
      <c r="H5" s="40">
        <v>35</v>
      </c>
      <c r="I5" s="19">
        <f>表格3[[#This Row],[Column7]]*表格3[[#This Row],[Column8]]</f>
        <v>2100</v>
      </c>
      <c r="J5" s="96" t="s">
        <v>349</v>
      </c>
    </row>
    <row r="6" spans="1:10" ht="24">
      <c r="A6" s="18">
        <v>5</v>
      </c>
      <c r="B6" s="40" t="s">
        <v>308</v>
      </c>
      <c r="C6" s="59" t="s">
        <v>309</v>
      </c>
      <c r="D6" s="60" t="s">
        <v>291</v>
      </c>
      <c r="E6" s="61" t="s">
        <v>310</v>
      </c>
      <c r="F6" s="62">
        <v>10</v>
      </c>
      <c r="G6" s="63">
        <v>2</v>
      </c>
      <c r="H6" s="40">
        <v>35</v>
      </c>
      <c r="I6" s="19">
        <f>表格3[[#This Row],[Column7]]*表格3[[#This Row],[Column8]]</f>
        <v>70</v>
      </c>
      <c r="J6" s="96" t="s">
        <v>349</v>
      </c>
    </row>
    <row r="7" spans="1:10">
      <c r="A7" s="18">
        <v>6</v>
      </c>
      <c r="B7" s="40" t="s">
        <v>311</v>
      </c>
      <c r="C7" s="48" t="s">
        <v>312</v>
      </c>
      <c r="D7" s="49" t="s">
        <v>248</v>
      </c>
      <c r="E7" s="64" t="s">
        <v>313</v>
      </c>
      <c r="F7" s="65">
        <v>8</v>
      </c>
      <c r="G7" s="52">
        <v>6</v>
      </c>
      <c r="H7" s="40">
        <v>20</v>
      </c>
      <c r="I7" s="19">
        <f>表格3[[#This Row],[Column7]]*表格3[[#This Row],[Column8]]</f>
        <v>120</v>
      </c>
      <c r="J7" s="96" t="s">
        <v>521</v>
      </c>
    </row>
    <row r="8" spans="1:10">
      <c r="A8" s="18">
        <v>7</v>
      </c>
      <c r="B8" s="40" t="s">
        <v>314</v>
      </c>
      <c r="C8" s="48" t="s">
        <v>315</v>
      </c>
      <c r="D8" s="49" t="s">
        <v>316</v>
      </c>
      <c r="E8" s="64" t="s">
        <v>313</v>
      </c>
      <c r="F8" s="51">
        <v>8</v>
      </c>
      <c r="G8" s="52">
        <v>6</v>
      </c>
      <c r="H8" s="40">
        <v>20</v>
      </c>
      <c r="I8" s="19">
        <f>表格3[[#This Row],[Column7]]*表格3[[#This Row],[Column8]]</f>
        <v>120</v>
      </c>
      <c r="J8" s="96" t="s">
        <v>521</v>
      </c>
    </row>
    <row r="9" spans="1:10" ht="24">
      <c r="A9" s="18">
        <v>8</v>
      </c>
      <c r="B9" s="40" t="s">
        <v>317</v>
      </c>
      <c r="C9" s="48" t="s">
        <v>318</v>
      </c>
      <c r="D9" s="49" t="s">
        <v>319</v>
      </c>
      <c r="E9" s="64" t="s">
        <v>313</v>
      </c>
      <c r="F9" s="65">
        <v>8</v>
      </c>
      <c r="G9" s="52">
        <v>6</v>
      </c>
      <c r="H9" s="40">
        <v>20</v>
      </c>
      <c r="I9" s="19">
        <f>表格3[[#This Row],[Column7]]*表格3[[#This Row],[Column8]]</f>
        <v>120</v>
      </c>
      <c r="J9" s="96" t="s">
        <v>521</v>
      </c>
    </row>
    <row r="10" spans="1:10" ht="24">
      <c r="A10" s="18">
        <v>9</v>
      </c>
      <c r="B10" s="40" t="s">
        <v>320</v>
      </c>
      <c r="C10" s="66" t="s">
        <v>321</v>
      </c>
      <c r="D10" s="67" t="s">
        <v>293</v>
      </c>
      <c r="E10" s="68" t="s">
        <v>322</v>
      </c>
      <c r="F10" s="69">
        <v>20</v>
      </c>
      <c r="G10" s="52">
        <v>4</v>
      </c>
      <c r="H10" s="40">
        <v>20</v>
      </c>
      <c r="I10" s="19">
        <f>表格3[[#This Row],[Column7]]*表格3[[#This Row],[Column8]]</f>
        <v>80</v>
      </c>
      <c r="J10" s="96" t="s">
        <v>521</v>
      </c>
    </row>
    <row r="11" spans="1:10">
      <c r="A11" s="18">
        <v>10</v>
      </c>
      <c r="B11" s="40"/>
      <c r="C11" s="66" t="s">
        <v>323</v>
      </c>
      <c r="D11" s="67" t="s">
        <v>319</v>
      </c>
      <c r="E11" s="64" t="s">
        <v>324</v>
      </c>
      <c r="F11" s="69">
        <v>5</v>
      </c>
      <c r="G11" s="52">
        <v>5</v>
      </c>
      <c r="H11" s="40">
        <v>20</v>
      </c>
      <c r="I11" s="19">
        <f>表格3[[#This Row],[Column7]]*表格3[[#This Row],[Column8]]</f>
        <v>100</v>
      </c>
      <c r="J11" s="96" t="s">
        <v>521</v>
      </c>
    </row>
    <row r="12" spans="1:10" ht="24">
      <c r="A12" s="18">
        <v>11</v>
      </c>
      <c r="B12" s="40" t="s">
        <v>325</v>
      </c>
      <c r="C12" s="48" t="s">
        <v>326</v>
      </c>
      <c r="D12" s="70" t="s">
        <v>327</v>
      </c>
      <c r="E12" s="71" t="s">
        <v>322</v>
      </c>
      <c r="F12" s="65">
        <v>20</v>
      </c>
      <c r="G12" s="52">
        <v>20</v>
      </c>
      <c r="H12" s="40">
        <v>20</v>
      </c>
      <c r="I12" s="19">
        <f>表格3[[#This Row],[Column7]]*表格3[[#This Row],[Column8]]</f>
        <v>400</v>
      </c>
      <c r="J12" s="96" t="s">
        <v>521</v>
      </c>
    </row>
    <row r="13" spans="1:10">
      <c r="A13" s="18">
        <v>12</v>
      </c>
      <c r="B13" s="40" t="s">
        <v>328</v>
      </c>
      <c r="C13" s="72" t="s">
        <v>329</v>
      </c>
      <c r="D13" s="73" t="s">
        <v>53</v>
      </c>
      <c r="E13" s="74" t="s">
        <v>324</v>
      </c>
      <c r="F13" s="75">
        <v>3.5</v>
      </c>
      <c r="G13" s="45">
        <v>3.5</v>
      </c>
      <c r="H13" s="40">
        <v>20</v>
      </c>
      <c r="I13" s="19">
        <f>表格3[[#This Row],[Column7]]*表格3[[#This Row],[Column8]]</f>
        <v>70</v>
      </c>
      <c r="J13" s="96" t="s">
        <v>521</v>
      </c>
    </row>
    <row r="14" spans="1:10" ht="24">
      <c r="A14" s="18">
        <v>13</v>
      </c>
      <c r="B14" s="40" t="s">
        <v>330</v>
      </c>
      <c r="C14" s="76" t="s">
        <v>331</v>
      </c>
      <c r="D14" s="77" t="s">
        <v>332</v>
      </c>
      <c r="E14" s="78" t="s">
        <v>333</v>
      </c>
      <c r="F14" s="79">
        <v>8</v>
      </c>
      <c r="G14" s="80">
        <v>2.4</v>
      </c>
      <c r="H14" s="40">
        <v>20</v>
      </c>
      <c r="I14" s="19">
        <f>表格3[[#This Row],[Column7]]*表格3[[#This Row],[Column8]]</f>
        <v>48</v>
      </c>
      <c r="J14" s="96" t="s">
        <v>521</v>
      </c>
    </row>
    <row r="15" spans="1:10">
      <c r="A15" s="18">
        <v>14</v>
      </c>
      <c r="B15" s="40"/>
      <c r="C15" s="81" t="s">
        <v>334</v>
      </c>
      <c r="D15" s="82" t="s">
        <v>223</v>
      </c>
      <c r="E15" s="83" t="s">
        <v>335</v>
      </c>
      <c r="F15" s="84">
        <v>50</v>
      </c>
      <c r="G15" s="85">
        <v>50</v>
      </c>
      <c r="H15" s="40">
        <v>20</v>
      </c>
      <c r="I15" s="19">
        <f>表格3[[#This Row],[Column7]]*表格3[[#This Row],[Column8]]</f>
        <v>1000</v>
      </c>
      <c r="J15" s="96" t="s">
        <v>521</v>
      </c>
    </row>
    <row r="16" spans="1:10">
      <c r="A16" s="18">
        <v>15</v>
      </c>
      <c r="B16" s="40"/>
      <c r="C16" s="72" t="s">
        <v>336</v>
      </c>
      <c r="D16" s="73" t="s">
        <v>289</v>
      </c>
      <c r="E16" s="74" t="s">
        <v>337</v>
      </c>
      <c r="F16" s="75">
        <v>10</v>
      </c>
      <c r="G16" s="45">
        <v>10</v>
      </c>
      <c r="H16" s="40">
        <v>20</v>
      </c>
      <c r="I16" s="19">
        <f>表格3[[#This Row],[Column7]]*表格3[[#This Row],[Column8]]</f>
        <v>200</v>
      </c>
      <c r="J16" s="96" t="s">
        <v>521</v>
      </c>
    </row>
    <row r="17" spans="1:10" ht="25.5">
      <c r="A17" s="18">
        <v>16</v>
      </c>
      <c r="B17" s="86" t="s">
        <v>344</v>
      </c>
      <c r="C17" s="87" t="s">
        <v>345</v>
      </c>
      <c r="D17" s="88" t="s">
        <v>62</v>
      </c>
      <c r="E17" s="89" t="s">
        <v>324</v>
      </c>
      <c r="F17" s="90">
        <v>3.5</v>
      </c>
      <c r="G17" s="91">
        <v>1.75</v>
      </c>
      <c r="H17" s="40">
        <v>20</v>
      </c>
      <c r="I17" s="19">
        <f>表格3[[#This Row],[Column7]]*表格3[[#This Row],[Column8]]</f>
        <v>35</v>
      </c>
      <c r="J17" s="96" t="s">
        <v>521</v>
      </c>
    </row>
    <row r="18" spans="1:10" ht="25.5">
      <c r="A18" s="20"/>
      <c r="B18" s="92" t="s">
        <v>338</v>
      </c>
      <c r="C18" s="87" t="s">
        <v>339</v>
      </c>
      <c r="D18" s="88" t="s">
        <v>340</v>
      </c>
      <c r="E18" s="74" t="s">
        <v>324</v>
      </c>
      <c r="F18" s="93">
        <v>2</v>
      </c>
      <c r="G18" s="91">
        <v>2</v>
      </c>
      <c r="H18" s="40">
        <v>20</v>
      </c>
      <c r="I18" s="19">
        <f>表格3[[#This Row],[Column7]]*表格3[[#This Row],[Column8]]</f>
        <v>40</v>
      </c>
      <c r="J18" s="96" t="s">
        <v>521</v>
      </c>
    </row>
    <row r="19" spans="1:10" ht="25.5">
      <c r="B19" s="94" t="s">
        <v>341</v>
      </c>
      <c r="C19" s="87" t="s">
        <v>342</v>
      </c>
      <c r="D19" s="88" t="s">
        <v>343</v>
      </c>
      <c r="E19" s="74" t="s">
        <v>324</v>
      </c>
      <c r="F19" s="95">
        <v>2</v>
      </c>
      <c r="G19" s="91">
        <v>2</v>
      </c>
      <c r="H19" s="40">
        <v>20</v>
      </c>
      <c r="I19" s="19">
        <f>表格3[[#This Row],[Column7]]*表格3[[#This Row],[Column8]]</f>
        <v>40</v>
      </c>
      <c r="J19" s="96" t="s">
        <v>521</v>
      </c>
    </row>
    <row r="20" spans="1:10">
      <c r="A20" s="38"/>
      <c r="B20" s="38"/>
      <c r="C20" s="38"/>
      <c r="D20" s="39"/>
      <c r="E20" s="38"/>
      <c r="F20" s="38"/>
      <c r="G20" s="38">
        <f>SUBTOTAL(109,表格3[Column7])</f>
        <v>204.75</v>
      </c>
      <c r="H20" s="38"/>
      <c r="I20" s="38">
        <f>SUBTOTAL(109,表格3[Column9])</f>
        <v>5670</v>
      </c>
      <c r="J20" s="38"/>
    </row>
  </sheetData>
  <phoneticPr fontId="13" type="noConversion"/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6"/>
  <sheetViews>
    <sheetView topLeftCell="A10" workbookViewId="0">
      <selection sqref="A1:K170"/>
    </sheetView>
  </sheetViews>
  <sheetFormatPr defaultColWidth="11" defaultRowHeight="14.25"/>
  <cols>
    <col min="1" max="1" width="7.625" style="2" customWidth="1"/>
    <col min="2" max="2" width="13.875" style="3" bestFit="1" customWidth="1"/>
    <col min="3" max="3" width="18.625" style="3" customWidth="1"/>
    <col min="4" max="4" width="16.5" style="3" customWidth="1"/>
    <col min="5" max="5" width="15.875" style="4" customWidth="1"/>
    <col min="6" max="6" width="16.625" style="5" customWidth="1"/>
    <col min="7" max="7" width="11.625" style="3" customWidth="1"/>
    <col min="8" max="8" width="12.625" style="3" customWidth="1"/>
    <col min="9" max="9" width="15.125" style="6" customWidth="1"/>
    <col min="10" max="10" width="18.625" style="2" customWidth="1"/>
    <col min="11" max="11" width="10.875" style="2"/>
  </cols>
  <sheetData>
    <row r="1" spans="1:11" ht="26.1" customHeight="1">
      <c r="A1" s="106" t="s">
        <v>0</v>
      </c>
      <c r="B1" s="106" t="s">
        <v>350</v>
      </c>
      <c r="C1" s="106" t="s">
        <v>351</v>
      </c>
      <c r="D1" s="106" t="s">
        <v>352</v>
      </c>
      <c r="E1" s="106" t="s">
        <v>353</v>
      </c>
      <c r="F1" s="106" t="s">
        <v>354</v>
      </c>
      <c r="G1" s="106" t="s">
        <v>355</v>
      </c>
      <c r="H1" s="106" t="s">
        <v>356</v>
      </c>
      <c r="I1" s="106" t="s">
        <v>357</v>
      </c>
      <c r="J1" s="106" t="s">
        <v>17</v>
      </c>
      <c r="K1" s="106" t="s">
        <v>16</v>
      </c>
    </row>
    <row r="2" spans="1:11">
      <c r="A2" s="7">
        <v>1</v>
      </c>
      <c r="B2" s="7" t="s">
        <v>979</v>
      </c>
      <c r="C2" s="99" t="s">
        <v>527</v>
      </c>
      <c r="D2" s="99" t="s">
        <v>526</v>
      </c>
      <c r="E2" s="100">
        <v>41649</v>
      </c>
      <c r="F2" s="101" t="s">
        <v>528</v>
      </c>
      <c r="G2" s="99" t="s">
        <v>529</v>
      </c>
      <c r="H2" s="99" t="s">
        <v>530</v>
      </c>
      <c r="I2" s="107"/>
      <c r="J2" s="99">
        <v>60</v>
      </c>
      <c r="K2" s="11"/>
    </row>
    <row r="3" spans="1:11">
      <c r="A3" s="7">
        <v>2</v>
      </c>
      <c r="B3" s="7" t="s">
        <v>979</v>
      </c>
      <c r="C3" s="99" t="s">
        <v>532</v>
      </c>
      <c r="D3" s="99" t="s">
        <v>531</v>
      </c>
      <c r="E3" s="100">
        <v>41711</v>
      </c>
      <c r="F3" s="101" t="s">
        <v>533</v>
      </c>
      <c r="G3" s="99" t="s">
        <v>529</v>
      </c>
      <c r="H3" s="99" t="s">
        <v>530</v>
      </c>
      <c r="I3" s="107"/>
      <c r="J3" s="99">
        <v>60</v>
      </c>
      <c r="K3" s="11"/>
    </row>
    <row r="4" spans="1:11">
      <c r="A4" s="7">
        <v>3</v>
      </c>
      <c r="B4" s="7" t="s">
        <v>979</v>
      </c>
      <c r="C4" s="99" t="s">
        <v>332</v>
      </c>
      <c r="D4" s="99" t="s">
        <v>534</v>
      </c>
      <c r="E4" s="100">
        <v>41718</v>
      </c>
      <c r="F4" s="101" t="s">
        <v>535</v>
      </c>
      <c r="G4" s="99" t="s">
        <v>529</v>
      </c>
      <c r="H4" s="99" t="s">
        <v>530</v>
      </c>
      <c r="I4" s="107"/>
      <c r="J4" s="99">
        <v>60</v>
      </c>
      <c r="K4" s="11"/>
    </row>
    <row r="5" spans="1:11">
      <c r="A5" s="7">
        <v>4</v>
      </c>
      <c r="B5" s="7" t="s">
        <v>979</v>
      </c>
      <c r="C5" s="99" t="s">
        <v>537</v>
      </c>
      <c r="D5" s="99" t="s">
        <v>536</v>
      </c>
      <c r="E5" s="100">
        <v>41718</v>
      </c>
      <c r="F5" s="101" t="s">
        <v>538</v>
      </c>
      <c r="G5" s="99" t="s">
        <v>529</v>
      </c>
      <c r="H5" s="99" t="s">
        <v>530</v>
      </c>
      <c r="I5" s="107"/>
      <c r="J5" s="99">
        <v>60</v>
      </c>
      <c r="K5" s="11"/>
    </row>
    <row r="6" spans="1:11">
      <c r="A6" s="7">
        <v>5</v>
      </c>
      <c r="B6" s="7" t="s">
        <v>979</v>
      </c>
      <c r="C6" s="99" t="s">
        <v>537</v>
      </c>
      <c r="D6" s="99" t="s">
        <v>539</v>
      </c>
      <c r="E6" s="100">
        <v>41718</v>
      </c>
      <c r="F6" s="101" t="s">
        <v>540</v>
      </c>
      <c r="G6" s="99" t="s">
        <v>529</v>
      </c>
      <c r="H6" s="99" t="s">
        <v>530</v>
      </c>
      <c r="I6" s="107"/>
      <c r="J6" s="99">
        <v>60</v>
      </c>
      <c r="K6" s="11"/>
    </row>
    <row r="7" spans="1:11">
      <c r="A7" s="7">
        <v>6</v>
      </c>
      <c r="B7" s="7" t="s">
        <v>979</v>
      </c>
      <c r="C7" s="99" t="s">
        <v>542</v>
      </c>
      <c r="D7" s="99" t="s">
        <v>541</v>
      </c>
      <c r="E7" s="100">
        <v>41722</v>
      </c>
      <c r="F7" s="101" t="s">
        <v>543</v>
      </c>
      <c r="G7" s="99" t="s">
        <v>529</v>
      </c>
      <c r="H7" s="99" t="s">
        <v>530</v>
      </c>
      <c r="I7" s="107"/>
      <c r="J7" s="99">
        <v>60</v>
      </c>
      <c r="K7" s="11"/>
    </row>
    <row r="8" spans="1:11">
      <c r="A8" s="7">
        <v>7</v>
      </c>
      <c r="B8" s="7" t="s">
        <v>979</v>
      </c>
      <c r="C8" s="99" t="s">
        <v>545</v>
      </c>
      <c r="D8" s="99" t="s">
        <v>544</v>
      </c>
      <c r="E8" s="100">
        <v>41723</v>
      </c>
      <c r="F8" s="101" t="s">
        <v>546</v>
      </c>
      <c r="G8" s="99" t="s">
        <v>529</v>
      </c>
      <c r="H8" s="99" t="s">
        <v>530</v>
      </c>
      <c r="I8" s="107"/>
      <c r="J8" s="99">
        <v>60</v>
      </c>
      <c r="K8" s="11"/>
    </row>
    <row r="9" spans="1:11">
      <c r="A9" s="7">
        <v>8</v>
      </c>
      <c r="B9" s="7" t="s">
        <v>979</v>
      </c>
      <c r="C9" s="99" t="s">
        <v>548</v>
      </c>
      <c r="D9" s="99" t="s">
        <v>547</v>
      </c>
      <c r="E9" s="100">
        <v>41733</v>
      </c>
      <c r="F9" s="101" t="s">
        <v>549</v>
      </c>
      <c r="G9" s="99" t="s">
        <v>529</v>
      </c>
      <c r="H9" s="99" t="s">
        <v>530</v>
      </c>
      <c r="I9" s="107"/>
      <c r="J9" s="99">
        <v>60</v>
      </c>
      <c r="K9" s="11"/>
    </row>
    <row r="10" spans="1:11">
      <c r="A10" s="7">
        <v>9</v>
      </c>
      <c r="B10" s="7" t="s">
        <v>979</v>
      </c>
      <c r="C10" s="99" t="s">
        <v>551</v>
      </c>
      <c r="D10" s="99" t="s">
        <v>550</v>
      </c>
      <c r="E10" s="100">
        <v>41733</v>
      </c>
      <c r="F10" s="101" t="s">
        <v>552</v>
      </c>
      <c r="G10" s="99" t="s">
        <v>529</v>
      </c>
      <c r="H10" s="99" t="s">
        <v>530</v>
      </c>
      <c r="I10" s="107"/>
      <c r="J10" s="99">
        <v>60</v>
      </c>
      <c r="K10" s="11"/>
    </row>
    <row r="11" spans="1:11">
      <c r="A11" s="7">
        <v>10</v>
      </c>
      <c r="B11" s="7" t="s">
        <v>979</v>
      </c>
      <c r="C11" s="99" t="s">
        <v>542</v>
      </c>
      <c r="D11" s="99" t="s">
        <v>553</v>
      </c>
      <c r="E11" s="100">
        <v>41733</v>
      </c>
      <c r="F11" s="101" t="s">
        <v>554</v>
      </c>
      <c r="G11" s="99" t="s">
        <v>529</v>
      </c>
      <c r="H11" s="99" t="s">
        <v>530</v>
      </c>
      <c r="I11" s="107"/>
      <c r="J11" s="99">
        <v>60</v>
      </c>
      <c r="K11" s="11"/>
    </row>
    <row r="12" spans="1:11">
      <c r="A12" s="7">
        <v>11</v>
      </c>
      <c r="B12" s="7" t="s">
        <v>979</v>
      </c>
      <c r="C12" s="99" t="s">
        <v>556</v>
      </c>
      <c r="D12" s="99" t="s">
        <v>555</v>
      </c>
      <c r="E12" s="100">
        <v>41738</v>
      </c>
      <c r="F12" s="101" t="s">
        <v>557</v>
      </c>
      <c r="G12" s="99" t="s">
        <v>529</v>
      </c>
      <c r="H12" s="99" t="s">
        <v>530</v>
      </c>
      <c r="I12" s="107"/>
      <c r="J12" s="99">
        <v>60</v>
      </c>
      <c r="K12" s="11"/>
    </row>
    <row r="13" spans="1:11">
      <c r="A13" s="7">
        <v>12</v>
      </c>
      <c r="B13" s="7" t="s">
        <v>979</v>
      </c>
      <c r="C13" s="99" t="s">
        <v>559</v>
      </c>
      <c r="D13" s="99" t="s">
        <v>558</v>
      </c>
      <c r="E13" s="100">
        <v>41738</v>
      </c>
      <c r="F13" s="101" t="s">
        <v>560</v>
      </c>
      <c r="G13" s="99" t="s">
        <v>529</v>
      </c>
      <c r="H13" s="99" t="s">
        <v>530</v>
      </c>
      <c r="I13" s="107"/>
      <c r="J13" s="99">
        <v>60</v>
      </c>
      <c r="K13" s="11"/>
    </row>
    <row r="14" spans="1:11">
      <c r="A14" s="7">
        <v>13</v>
      </c>
      <c r="B14" s="7" t="s">
        <v>979</v>
      </c>
      <c r="C14" s="99" t="s">
        <v>562</v>
      </c>
      <c r="D14" s="99" t="s">
        <v>561</v>
      </c>
      <c r="E14" s="100">
        <v>41743</v>
      </c>
      <c r="F14" s="101" t="s">
        <v>563</v>
      </c>
      <c r="G14" s="99" t="s">
        <v>529</v>
      </c>
      <c r="H14" s="99" t="s">
        <v>530</v>
      </c>
      <c r="I14" s="107"/>
      <c r="J14" s="99">
        <v>60</v>
      </c>
      <c r="K14" s="11"/>
    </row>
    <row r="15" spans="1:11">
      <c r="A15" s="7">
        <v>14</v>
      </c>
      <c r="B15" s="7" t="s">
        <v>979</v>
      </c>
      <c r="C15" s="99" t="s">
        <v>565</v>
      </c>
      <c r="D15" s="99" t="s">
        <v>564</v>
      </c>
      <c r="E15" s="100">
        <v>41744</v>
      </c>
      <c r="F15" s="101" t="s">
        <v>566</v>
      </c>
      <c r="G15" s="99" t="s">
        <v>529</v>
      </c>
      <c r="H15" s="99" t="s">
        <v>530</v>
      </c>
      <c r="I15" s="107"/>
      <c r="J15" s="99">
        <v>60</v>
      </c>
      <c r="K15" s="11"/>
    </row>
    <row r="16" spans="1:11">
      <c r="A16" s="7">
        <v>15</v>
      </c>
      <c r="B16" s="7" t="s">
        <v>979</v>
      </c>
      <c r="C16" s="99" t="s">
        <v>568</v>
      </c>
      <c r="D16" s="99" t="s">
        <v>567</v>
      </c>
      <c r="E16" s="100">
        <v>41746</v>
      </c>
      <c r="F16" s="101" t="s">
        <v>569</v>
      </c>
      <c r="G16" s="99" t="s">
        <v>529</v>
      </c>
      <c r="H16" s="99" t="s">
        <v>530</v>
      </c>
      <c r="I16" s="107"/>
      <c r="J16" s="99">
        <v>60</v>
      </c>
      <c r="K16" s="11"/>
    </row>
    <row r="17" spans="1:11">
      <c r="A17" s="7">
        <v>16</v>
      </c>
      <c r="B17" s="7" t="s">
        <v>979</v>
      </c>
      <c r="C17" s="99" t="s">
        <v>571</v>
      </c>
      <c r="D17" s="99" t="s">
        <v>570</v>
      </c>
      <c r="E17" s="100">
        <v>41751</v>
      </c>
      <c r="F17" s="101" t="s">
        <v>572</v>
      </c>
      <c r="G17" s="99" t="s">
        <v>529</v>
      </c>
      <c r="H17" s="99" t="s">
        <v>530</v>
      </c>
      <c r="I17" s="107"/>
      <c r="J17" s="99">
        <v>60</v>
      </c>
      <c r="K17" s="11"/>
    </row>
    <row r="18" spans="1:11">
      <c r="A18" s="7">
        <v>17</v>
      </c>
      <c r="B18" s="7" t="s">
        <v>979</v>
      </c>
      <c r="C18" s="99" t="s">
        <v>571</v>
      </c>
      <c r="D18" s="99" t="s">
        <v>573</v>
      </c>
      <c r="E18" s="100">
        <v>41751</v>
      </c>
      <c r="F18" s="101" t="s">
        <v>574</v>
      </c>
      <c r="G18" s="99" t="s">
        <v>529</v>
      </c>
      <c r="H18" s="99" t="s">
        <v>530</v>
      </c>
      <c r="I18" s="107"/>
      <c r="J18" s="99">
        <v>60</v>
      </c>
      <c r="K18" s="11"/>
    </row>
    <row r="19" spans="1:11">
      <c r="A19" s="7">
        <v>18</v>
      </c>
      <c r="B19" s="7" t="s">
        <v>979</v>
      </c>
      <c r="C19" s="99" t="s">
        <v>576</v>
      </c>
      <c r="D19" s="99" t="s">
        <v>575</v>
      </c>
      <c r="E19" s="100">
        <v>41759</v>
      </c>
      <c r="F19" s="101" t="s">
        <v>577</v>
      </c>
      <c r="G19" s="99" t="s">
        <v>529</v>
      </c>
      <c r="H19" s="99" t="s">
        <v>530</v>
      </c>
      <c r="I19" s="107"/>
      <c r="J19" s="99">
        <v>60</v>
      </c>
      <c r="K19" s="11"/>
    </row>
    <row r="20" spans="1:11">
      <c r="A20" s="7">
        <v>19</v>
      </c>
      <c r="B20" s="7" t="s">
        <v>979</v>
      </c>
      <c r="C20" s="99" t="s">
        <v>579</v>
      </c>
      <c r="D20" s="99" t="s">
        <v>578</v>
      </c>
      <c r="E20" s="100">
        <v>41768</v>
      </c>
      <c r="F20" s="101" t="s">
        <v>580</v>
      </c>
      <c r="G20" s="99" t="s">
        <v>529</v>
      </c>
      <c r="H20" s="99" t="s">
        <v>530</v>
      </c>
      <c r="I20" s="107"/>
      <c r="J20" s="99">
        <v>60</v>
      </c>
      <c r="K20" s="11"/>
    </row>
    <row r="21" spans="1:11">
      <c r="A21" s="7">
        <v>20</v>
      </c>
      <c r="B21" s="7" t="s">
        <v>979</v>
      </c>
      <c r="C21" s="99" t="s">
        <v>582</v>
      </c>
      <c r="D21" s="99" t="s">
        <v>581</v>
      </c>
      <c r="E21" s="100">
        <v>41772</v>
      </c>
      <c r="F21" s="101" t="s">
        <v>583</v>
      </c>
      <c r="G21" s="99" t="s">
        <v>529</v>
      </c>
      <c r="H21" s="99" t="s">
        <v>530</v>
      </c>
      <c r="I21" s="107"/>
      <c r="J21" s="99">
        <v>60</v>
      </c>
      <c r="K21" s="11"/>
    </row>
    <row r="22" spans="1:11">
      <c r="A22" s="7">
        <v>21</v>
      </c>
      <c r="B22" s="7" t="s">
        <v>979</v>
      </c>
      <c r="C22" s="99" t="s">
        <v>582</v>
      </c>
      <c r="D22" s="99" t="s">
        <v>584</v>
      </c>
      <c r="E22" s="100">
        <v>41772</v>
      </c>
      <c r="F22" s="101" t="s">
        <v>585</v>
      </c>
      <c r="G22" s="99" t="s">
        <v>529</v>
      </c>
      <c r="H22" s="99" t="s">
        <v>530</v>
      </c>
      <c r="I22" s="107"/>
      <c r="J22" s="99">
        <v>60</v>
      </c>
      <c r="K22" s="11"/>
    </row>
    <row r="23" spans="1:11">
      <c r="A23" s="7">
        <v>22</v>
      </c>
      <c r="B23" s="7" t="s">
        <v>979</v>
      </c>
      <c r="C23" s="99" t="s">
        <v>587</v>
      </c>
      <c r="D23" s="99" t="s">
        <v>586</v>
      </c>
      <c r="E23" s="100">
        <v>41772</v>
      </c>
      <c r="F23" s="102" t="s">
        <v>588</v>
      </c>
      <c r="G23" s="99" t="s">
        <v>529</v>
      </c>
      <c r="H23" s="99" t="s">
        <v>530</v>
      </c>
      <c r="I23" s="107"/>
      <c r="J23" s="99">
        <v>60</v>
      </c>
      <c r="K23" s="11"/>
    </row>
    <row r="24" spans="1:11">
      <c r="A24" s="7">
        <v>23</v>
      </c>
      <c r="B24" s="7" t="s">
        <v>979</v>
      </c>
      <c r="C24" s="99" t="s">
        <v>590</v>
      </c>
      <c r="D24" s="99" t="s">
        <v>589</v>
      </c>
      <c r="E24" s="100">
        <v>41774</v>
      </c>
      <c r="F24" s="101" t="s">
        <v>591</v>
      </c>
      <c r="G24" s="99" t="s">
        <v>529</v>
      </c>
      <c r="H24" s="99" t="s">
        <v>530</v>
      </c>
      <c r="I24" s="107"/>
      <c r="J24" s="99">
        <v>60</v>
      </c>
      <c r="K24" s="11"/>
    </row>
    <row r="25" spans="1:11">
      <c r="A25" s="7">
        <v>24</v>
      </c>
      <c r="B25" s="7" t="s">
        <v>979</v>
      </c>
      <c r="C25" s="99" t="s">
        <v>571</v>
      </c>
      <c r="D25" s="99" t="s">
        <v>592</v>
      </c>
      <c r="E25" s="100">
        <v>41780</v>
      </c>
      <c r="F25" s="101" t="s">
        <v>593</v>
      </c>
      <c r="G25" s="99" t="s">
        <v>529</v>
      </c>
      <c r="H25" s="99" t="s">
        <v>530</v>
      </c>
      <c r="I25" s="107"/>
      <c r="J25" s="99">
        <v>60</v>
      </c>
      <c r="K25" s="11"/>
    </row>
    <row r="26" spans="1:11">
      <c r="A26" s="7">
        <v>25</v>
      </c>
      <c r="B26" s="7" t="s">
        <v>979</v>
      </c>
      <c r="C26" s="99" t="s">
        <v>595</v>
      </c>
      <c r="D26" s="99" t="s">
        <v>594</v>
      </c>
      <c r="E26" s="100">
        <v>41793</v>
      </c>
      <c r="F26" s="101" t="s">
        <v>596</v>
      </c>
      <c r="G26" s="99" t="s">
        <v>529</v>
      </c>
      <c r="H26" s="99" t="s">
        <v>530</v>
      </c>
      <c r="I26" s="107"/>
      <c r="J26" s="99">
        <v>60</v>
      </c>
      <c r="K26" s="11"/>
    </row>
    <row r="27" spans="1:11">
      <c r="A27" s="7">
        <v>26</v>
      </c>
      <c r="B27" s="7" t="s">
        <v>979</v>
      </c>
      <c r="C27" s="99" t="s">
        <v>82</v>
      </c>
      <c r="D27" s="99" t="s">
        <v>597</v>
      </c>
      <c r="E27" s="100">
        <v>41793</v>
      </c>
      <c r="F27" s="101" t="s">
        <v>598</v>
      </c>
      <c r="G27" s="99" t="s">
        <v>529</v>
      </c>
      <c r="H27" s="99" t="s">
        <v>530</v>
      </c>
      <c r="I27" s="107"/>
      <c r="J27" s="99">
        <v>60</v>
      </c>
      <c r="K27" s="11"/>
    </row>
    <row r="28" spans="1:11">
      <c r="A28" s="7">
        <v>27</v>
      </c>
      <c r="B28" s="7" t="s">
        <v>979</v>
      </c>
      <c r="C28" s="99" t="s">
        <v>600</v>
      </c>
      <c r="D28" s="99" t="s">
        <v>599</v>
      </c>
      <c r="E28" s="100">
        <v>41821</v>
      </c>
      <c r="F28" s="101" t="s">
        <v>601</v>
      </c>
      <c r="G28" s="99" t="s">
        <v>529</v>
      </c>
      <c r="H28" s="99" t="s">
        <v>530</v>
      </c>
      <c r="I28" s="107"/>
      <c r="J28" s="99">
        <v>60</v>
      </c>
      <c r="K28" s="11"/>
    </row>
    <row r="29" spans="1:11">
      <c r="A29" s="7">
        <v>28</v>
      </c>
      <c r="B29" s="7" t="s">
        <v>979</v>
      </c>
      <c r="C29" s="99" t="s">
        <v>600</v>
      </c>
      <c r="D29" s="99" t="s">
        <v>602</v>
      </c>
      <c r="E29" s="100">
        <v>41821</v>
      </c>
      <c r="F29" s="101" t="s">
        <v>603</v>
      </c>
      <c r="G29" s="99" t="s">
        <v>529</v>
      </c>
      <c r="H29" s="99" t="s">
        <v>530</v>
      </c>
      <c r="I29" s="107"/>
      <c r="J29" s="99">
        <v>60</v>
      </c>
      <c r="K29" s="11"/>
    </row>
    <row r="30" spans="1:11">
      <c r="A30" s="7">
        <v>29</v>
      </c>
      <c r="B30" s="7" t="s">
        <v>979</v>
      </c>
      <c r="C30" s="99" t="s">
        <v>605</v>
      </c>
      <c r="D30" s="99" t="s">
        <v>604</v>
      </c>
      <c r="E30" s="100">
        <v>41864</v>
      </c>
      <c r="F30" s="101" t="s">
        <v>606</v>
      </c>
      <c r="G30" s="99" t="s">
        <v>529</v>
      </c>
      <c r="H30" s="99" t="s">
        <v>530</v>
      </c>
      <c r="I30" s="107"/>
      <c r="J30" s="99">
        <v>60</v>
      </c>
      <c r="K30" s="11"/>
    </row>
    <row r="31" spans="1:11">
      <c r="A31" s="7">
        <v>30</v>
      </c>
      <c r="B31" s="7" t="s">
        <v>979</v>
      </c>
      <c r="C31" s="99" t="s">
        <v>608</v>
      </c>
      <c r="D31" s="99" t="s">
        <v>607</v>
      </c>
      <c r="E31" s="100">
        <v>41864</v>
      </c>
      <c r="F31" s="101" t="s">
        <v>609</v>
      </c>
      <c r="G31" s="99" t="s">
        <v>529</v>
      </c>
      <c r="H31" s="99" t="s">
        <v>530</v>
      </c>
      <c r="I31" s="107"/>
      <c r="J31" s="99">
        <v>60</v>
      </c>
      <c r="K31" s="11"/>
    </row>
    <row r="32" spans="1:11">
      <c r="A32" s="7">
        <v>31</v>
      </c>
      <c r="B32" s="7" t="s">
        <v>979</v>
      </c>
      <c r="C32" s="99" t="s">
        <v>611</v>
      </c>
      <c r="D32" s="99" t="s">
        <v>610</v>
      </c>
      <c r="E32" s="100">
        <v>41864</v>
      </c>
      <c r="F32" s="101" t="s">
        <v>612</v>
      </c>
      <c r="G32" s="99" t="s">
        <v>529</v>
      </c>
      <c r="H32" s="99" t="s">
        <v>530</v>
      </c>
      <c r="I32" s="107"/>
      <c r="J32" s="99">
        <v>60</v>
      </c>
      <c r="K32" s="11"/>
    </row>
    <row r="33" spans="1:11">
      <c r="A33" s="7">
        <v>32</v>
      </c>
      <c r="B33" s="7" t="s">
        <v>979</v>
      </c>
      <c r="C33" s="99" t="s">
        <v>292</v>
      </c>
      <c r="D33" s="99" t="s">
        <v>613</v>
      </c>
      <c r="E33" s="100">
        <v>41911</v>
      </c>
      <c r="F33" s="101" t="s">
        <v>614</v>
      </c>
      <c r="G33" s="99" t="s">
        <v>529</v>
      </c>
      <c r="H33" s="99" t="s">
        <v>530</v>
      </c>
      <c r="I33" s="107"/>
      <c r="J33" s="99">
        <v>60</v>
      </c>
      <c r="K33" s="11"/>
    </row>
    <row r="34" spans="1:11">
      <c r="A34" s="7">
        <v>33</v>
      </c>
      <c r="B34" s="7" t="s">
        <v>979</v>
      </c>
      <c r="C34" s="99" t="s">
        <v>292</v>
      </c>
      <c r="D34" s="99" t="s">
        <v>615</v>
      </c>
      <c r="E34" s="100">
        <v>41911</v>
      </c>
      <c r="F34" s="101" t="s">
        <v>616</v>
      </c>
      <c r="G34" s="99" t="s">
        <v>529</v>
      </c>
      <c r="H34" s="99" t="s">
        <v>530</v>
      </c>
      <c r="I34" s="107"/>
      <c r="J34" s="99">
        <v>60</v>
      </c>
      <c r="K34" s="11"/>
    </row>
    <row r="35" spans="1:11">
      <c r="A35" s="7">
        <v>34</v>
      </c>
      <c r="B35" s="7" t="s">
        <v>979</v>
      </c>
      <c r="C35" s="99" t="s">
        <v>82</v>
      </c>
      <c r="D35" s="99" t="s">
        <v>617</v>
      </c>
      <c r="E35" s="100">
        <v>41933</v>
      </c>
      <c r="F35" s="101" t="s">
        <v>618</v>
      </c>
      <c r="G35" s="99" t="s">
        <v>529</v>
      </c>
      <c r="H35" s="99" t="s">
        <v>530</v>
      </c>
      <c r="I35" s="107"/>
      <c r="J35" s="99">
        <v>60</v>
      </c>
      <c r="K35" s="11"/>
    </row>
    <row r="36" spans="1:11">
      <c r="A36" s="7">
        <v>35</v>
      </c>
      <c r="B36" s="7" t="s">
        <v>979</v>
      </c>
      <c r="C36" s="99" t="s">
        <v>620</v>
      </c>
      <c r="D36" s="99" t="s">
        <v>619</v>
      </c>
      <c r="E36" s="100">
        <v>41933</v>
      </c>
      <c r="F36" s="101" t="s">
        <v>621</v>
      </c>
      <c r="G36" s="99" t="s">
        <v>529</v>
      </c>
      <c r="H36" s="99" t="s">
        <v>530</v>
      </c>
      <c r="I36" s="107"/>
      <c r="J36" s="99">
        <v>60</v>
      </c>
      <c r="K36" s="11"/>
    </row>
    <row r="37" spans="1:11">
      <c r="A37" s="7">
        <v>36</v>
      </c>
      <c r="B37" s="7" t="s">
        <v>979</v>
      </c>
      <c r="C37" s="99" t="s">
        <v>623</v>
      </c>
      <c r="D37" s="99" t="s">
        <v>622</v>
      </c>
      <c r="E37" s="100">
        <v>41941</v>
      </c>
      <c r="F37" s="101" t="s">
        <v>624</v>
      </c>
      <c r="G37" s="99" t="s">
        <v>529</v>
      </c>
      <c r="H37" s="99" t="s">
        <v>530</v>
      </c>
      <c r="I37" s="107"/>
      <c r="J37" s="99">
        <v>60</v>
      </c>
      <c r="K37" s="11"/>
    </row>
    <row r="38" spans="1:11">
      <c r="A38" s="7">
        <v>37</v>
      </c>
      <c r="B38" s="7" t="s">
        <v>979</v>
      </c>
      <c r="C38" s="99" t="s">
        <v>626</v>
      </c>
      <c r="D38" s="99" t="s">
        <v>625</v>
      </c>
      <c r="E38" s="100">
        <v>41941</v>
      </c>
      <c r="F38" s="101" t="s">
        <v>627</v>
      </c>
      <c r="G38" s="99" t="s">
        <v>529</v>
      </c>
      <c r="H38" s="99" t="s">
        <v>530</v>
      </c>
      <c r="I38" s="107"/>
      <c r="J38" s="99">
        <v>60</v>
      </c>
      <c r="K38" s="11"/>
    </row>
    <row r="39" spans="1:11">
      <c r="A39" s="7">
        <v>38</v>
      </c>
      <c r="B39" s="7" t="s">
        <v>979</v>
      </c>
      <c r="C39" s="99" t="s">
        <v>629</v>
      </c>
      <c r="D39" s="99" t="s">
        <v>628</v>
      </c>
      <c r="E39" s="100">
        <v>41943</v>
      </c>
      <c r="F39" s="101" t="s">
        <v>630</v>
      </c>
      <c r="G39" s="99" t="s">
        <v>529</v>
      </c>
      <c r="H39" s="99" t="s">
        <v>530</v>
      </c>
      <c r="I39" s="107"/>
      <c r="J39" s="99">
        <v>60</v>
      </c>
      <c r="K39" s="11"/>
    </row>
    <row r="40" spans="1:11">
      <c r="A40" s="7">
        <v>39</v>
      </c>
      <c r="B40" s="7" t="s">
        <v>979</v>
      </c>
      <c r="C40" s="99" t="s">
        <v>632</v>
      </c>
      <c r="D40" s="99" t="s">
        <v>631</v>
      </c>
      <c r="E40" s="100">
        <v>41943</v>
      </c>
      <c r="F40" s="102" t="s">
        <v>633</v>
      </c>
      <c r="G40" s="99" t="s">
        <v>529</v>
      </c>
      <c r="H40" s="99" t="s">
        <v>530</v>
      </c>
      <c r="I40" s="107"/>
      <c r="J40" s="99">
        <v>60</v>
      </c>
      <c r="K40" s="11"/>
    </row>
    <row r="41" spans="1:11">
      <c r="A41" s="7">
        <v>40</v>
      </c>
      <c r="B41" s="7" t="s">
        <v>979</v>
      </c>
      <c r="C41" s="99" t="s">
        <v>635</v>
      </c>
      <c r="D41" s="99" t="s">
        <v>634</v>
      </c>
      <c r="E41" s="100">
        <v>41963</v>
      </c>
      <c r="F41" s="101" t="s">
        <v>636</v>
      </c>
      <c r="G41" s="99" t="s">
        <v>529</v>
      </c>
      <c r="H41" s="99" t="s">
        <v>530</v>
      </c>
      <c r="I41" s="107"/>
      <c r="J41" s="99">
        <v>60</v>
      </c>
      <c r="K41" s="11"/>
    </row>
    <row r="42" spans="1:11">
      <c r="A42" s="7">
        <v>41</v>
      </c>
      <c r="B42" s="7" t="s">
        <v>979</v>
      </c>
      <c r="C42" s="99" t="s">
        <v>638</v>
      </c>
      <c r="D42" s="99" t="s">
        <v>637</v>
      </c>
      <c r="E42" s="100">
        <v>41970</v>
      </c>
      <c r="F42" s="101" t="s">
        <v>639</v>
      </c>
      <c r="G42" s="99" t="s">
        <v>529</v>
      </c>
      <c r="H42" s="99" t="s">
        <v>530</v>
      </c>
      <c r="I42" s="107"/>
      <c r="J42" s="99">
        <v>60</v>
      </c>
      <c r="K42" s="11"/>
    </row>
    <row r="43" spans="1:11">
      <c r="A43" s="7">
        <v>42</v>
      </c>
      <c r="B43" s="7" t="s">
        <v>979</v>
      </c>
      <c r="C43" s="99" t="s">
        <v>360</v>
      </c>
      <c r="D43" s="99" t="s">
        <v>640</v>
      </c>
      <c r="E43" s="100">
        <v>41960</v>
      </c>
      <c r="F43" s="101" t="s">
        <v>641</v>
      </c>
      <c r="G43" s="99" t="s">
        <v>529</v>
      </c>
      <c r="H43" s="99" t="s">
        <v>530</v>
      </c>
      <c r="I43" s="107"/>
      <c r="J43" s="99">
        <v>60</v>
      </c>
      <c r="K43" s="11"/>
    </row>
    <row r="44" spans="1:11">
      <c r="A44" s="7">
        <v>43</v>
      </c>
      <c r="B44" s="7" t="s">
        <v>979</v>
      </c>
      <c r="C44" s="99" t="s">
        <v>643</v>
      </c>
      <c r="D44" s="99" t="s">
        <v>642</v>
      </c>
      <c r="E44" s="100">
        <v>41974</v>
      </c>
      <c r="F44" s="101" t="s">
        <v>644</v>
      </c>
      <c r="G44" s="99" t="s">
        <v>529</v>
      </c>
      <c r="H44" s="99" t="s">
        <v>530</v>
      </c>
      <c r="I44" s="107"/>
      <c r="J44" s="99">
        <v>60</v>
      </c>
      <c r="K44" s="11"/>
    </row>
    <row r="45" spans="1:11">
      <c r="A45" s="7">
        <v>44</v>
      </c>
      <c r="B45" s="7" t="s">
        <v>979</v>
      </c>
      <c r="C45" s="99" t="s">
        <v>646</v>
      </c>
      <c r="D45" s="99" t="s">
        <v>645</v>
      </c>
      <c r="E45" s="100">
        <v>41984</v>
      </c>
      <c r="F45" s="101" t="s">
        <v>647</v>
      </c>
      <c r="G45" s="99" t="s">
        <v>529</v>
      </c>
      <c r="H45" s="99" t="s">
        <v>530</v>
      </c>
      <c r="I45" s="107"/>
      <c r="J45" s="99">
        <v>60</v>
      </c>
      <c r="K45" s="11"/>
    </row>
    <row r="46" spans="1:11">
      <c r="A46" s="7">
        <v>45</v>
      </c>
      <c r="B46" s="7" t="s">
        <v>979</v>
      </c>
      <c r="C46" s="99" t="s">
        <v>649</v>
      </c>
      <c r="D46" s="99" t="s">
        <v>648</v>
      </c>
      <c r="E46" s="100">
        <v>41992</v>
      </c>
      <c r="F46" s="101" t="s">
        <v>650</v>
      </c>
      <c r="G46" s="99" t="s">
        <v>529</v>
      </c>
      <c r="H46" s="99" t="s">
        <v>530</v>
      </c>
      <c r="I46" s="107"/>
      <c r="J46" s="99">
        <v>60</v>
      </c>
      <c r="K46" s="11"/>
    </row>
    <row r="47" spans="1:11">
      <c r="A47" s="7">
        <v>46</v>
      </c>
      <c r="B47" s="7" t="s">
        <v>979</v>
      </c>
      <c r="C47" s="99" t="s">
        <v>652</v>
      </c>
      <c r="D47" s="99" t="s">
        <v>651</v>
      </c>
      <c r="E47" s="100">
        <v>41649</v>
      </c>
      <c r="F47" s="101" t="s">
        <v>653</v>
      </c>
      <c r="G47" s="99" t="s">
        <v>359</v>
      </c>
      <c r="H47" s="99" t="s">
        <v>530</v>
      </c>
      <c r="I47" s="107"/>
      <c r="J47" s="99">
        <v>30</v>
      </c>
      <c r="K47" s="11"/>
    </row>
    <row r="48" spans="1:11">
      <c r="A48" s="7">
        <v>47</v>
      </c>
      <c r="B48" s="7" t="s">
        <v>979</v>
      </c>
      <c r="C48" s="99" t="s">
        <v>655</v>
      </c>
      <c r="D48" s="99" t="s">
        <v>654</v>
      </c>
      <c r="E48" s="100">
        <v>41711</v>
      </c>
      <c r="F48" s="101" t="s">
        <v>656</v>
      </c>
      <c r="G48" s="99" t="s">
        <v>359</v>
      </c>
      <c r="H48" s="99" t="s">
        <v>530</v>
      </c>
      <c r="I48" s="107"/>
      <c r="J48" s="99">
        <v>30</v>
      </c>
      <c r="K48" s="11"/>
    </row>
    <row r="49" spans="1:11">
      <c r="A49" s="7">
        <v>48</v>
      </c>
      <c r="B49" s="7" t="s">
        <v>979</v>
      </c>
      <c r="C49" s="99" t="s">
        <v>658</v>
      </c>
      <c r="D49" s="99" t="s">
        <v>657</v>
      </c>
      <c r="E49" s="100">
        <v>41711</v>
      </c>
      <c r="F49" s="101" t="s">
        <v>659</v>
      </c>
      <c r="G49" s="99" t="s">
        <v>359</v>
      </c>
      <c r="H49" s="99" t="s">
        <v>530</v>
      </c>
      <c r="I49" s="107"/>
      <c r="J49" s="99">
        <v>30</v>
      </c>
      <c r="K49" s="11"/>
    </row>
    <row r="50" spans="1:11">
      <c r="A50" s="7">
        <v>49</v>
      </c>
      <c r="B50" s="7" t="s">
        <v>979</v>
      </c>
      <c r="C50" s="99" t="s">
        <v>661</v>
      </c>
      <c r="D50" s="99" t="s">
        <v>660</v>
      </c>
      <c r="E50" s="100">
        <v>41711</v>
      </c>
      <c r="F50" s="101" t="s">
        <v>662</v>
      </c>
      <c r="G50" s="99" t="s">
        <v>359</v>
      </c>
      <c r="H50" s="99" t="s">
        <v>530</v>
      </c>
      <c r="I50" s="107"/>
      <c r="J50" s="99">
        <v>30</v>
      </c>
      <c r="K50" s="11"/>
    </row>
    <row r="51" spans="1:11">
      <c r="A51" s="7">
        <v>50</v>
      </c>
      <c r="B51" s="7" t="s">
        <v>979</v>
      </c>
      <c r="C51" s="99" t="s">
        <v>664</v>
      </c>
      <c r="D51" s="99" t="s">
        <v>663</v>
      </c>
      <c r="E51" s="100">
        <v>41711</v>
      </c>
      <c r="F51" s="101" t="s">
        <v>665</v>
      </c>
      <c r="G51" s="99" t="s">
        <v>359</v>
      </c>
      <c r="H51" s="99" t="s">
        <v>530</v>
      </c>
      <c r="I51" s="107"/>
      <c r="J51" s="99">
        <v>30</v>
      </c>
      <c r="K51" s="11"/>
    </row>
    <row r="52" spans="1:11">
      <c r="A52" s="7">
        <v>51</v>
      </c>
      <c r="B52" s="7" t="s">
        <v>979</v>
      </c>
      <c r="C52" s="99" t="s">
        <v>667</v>
      </c>
      <c r="D52" s="99" t="s">
        <v>666</v>
      </c>
      <c r="E52" s="100">
        <v>41711</v>
      </c>
      <c r="F52" s="101" t="s">
        <v>668</v>
      </c>
      <c r="G52" s="99" t="s">
        <v>359</v>
      </c>
      <c r="H52" s="99" t="s">
        <v>530</v>
      </c>
      <c r="I52" s="107"/>
      <c r="J52" s="99">
        <v>30</v>
      </c>
      <c r="K52" s="11"/>
    </row>
    <row r="53" spans="1:11">
      <c r="A53" s="7">
        <v>52</v>
      </c>
      <c r="B53" s="7" t="s">
        <v>979</v>
      </c>
      <c r="C53" s="99" t="s">
        <v>670</v>
      </c>
      <c r="D53" s="99" t="s">
        <v>669</v>
      </c>
      <c r="E53" s="100">
        <v>41711</v>
      </c>
      <c r="F53" s="101" t="s">
        <v>671</v>
      </c>
      <c r="G53" s="99" t="s">
        <v>359</v>
      </c>
      <c r="H53" s="99" t="s">
        <v>530</v>
      </c>
      <c r="I53" s="107"/>
      <c r="J53" s="99">
        <v>30</v>
      </c>
      <c r="K53" s="13"/>
    </row>
    <row r="54" spans="1:11">
      <c r="A54" s="7">
        <v>53</v>
      </c>
      <c r="B54" s="7" t="s">
        <v>979</v>
      </c>
      <c r="C54" s="99" t="s">
        <v>673</v>
      </c>
      <c r="D54" s="99" t="s">
        <v>672</v>
      </c>
      <c r="E54" s="100">
        <v>41711</v>
      </c>
      <c r="F54" s="101" t="s">
        <v>674</v>
      </c>
      <c r="G54" s="99" t="s">
        <v>359</v>
      </c>
      <c r="H54" s="99" t="s">
        <v>530</v>
      </c>
      <c r="I54" s="107"/>
      <c r="J54" s="99">
        <v>30</v>
      </c>
      <c r="K54" s="11"/>
    </row>
    <row r="55" spans="1:11">
      <c r="A55" s="7">
        <v>54</v>
      </c>
      <c r="B55" s="7" t="s">
        <v>979</v>
      </c>
      <c r="C55" s="99" t="s">
        <v>676</v>
      </c>
      <c r="D55" s="99" t="s">
        <v>675</v>
      </c>
      <c r="E55" s="100">
        <v>41716</v>
      </c>
      <c r="F55" s="101" t="s">
        <v>677</v>
      </c>
      <c r="G55" s="99" t="s">
        <v>359</v>
      </c>
      <c r="H55" s="99" t="s">
        <v>530</v>
      </c>
      <c r="I55" s="107"/>
      <c r="J55" s="99">
        <v>30</v>
      </c>
      <c r="K55" s="11"/>
    </row>
    <row r="56" spans="1:11">
      <c r="A56" s="7">
        <v>55</v>
      </c>
      <c r="B56" s="7" t="s">
        <v>979</v>
      </c>
      <c r="C56" s="99" t="s">
        <v>679</v>
      </c>
      <c r="D56" s="99" t="s">
        <v>678</v>
      </c>
      <c r="E56" s="100">
        <v>41717</v>
      </c>
      <c r="F56" s="101" t="s">
        <v>680</v>
      </c>
      <c r="G56" s="99" t="s">
        <v>359</v>
      </c>
      <c r="H56" s="99" t="s">
        <v>530</v>
      </c>
      <c r="I56" s="107"/>
      <c r="J56" s="99">
        <v>30</v>
      </c>
      <c r="K56" s="11"/>
    </row>
    <row r="57" spans="1:11">
      <c r="A57" s="7">
        <v>56</v>
      </c>
      <c r="B57" s="7" t="s">
        <v>979</v>
      </c>
      <c r="C57" s="99" t="s">
        <v>682</v>
      </c>
      <c r="D57" s="99" t="s">
        <v>681</v>
      </c>
      <c r="E57" s="100">
        <v>41725</v>
      </c>
      <c r="F57" s="102" t="s">
        <v>683</v>
      </c>
      <c r="G57" s="99" t="s">
        <v>359</v>
      </c>
      <c r="H57" s="99" t="s">
        <v>530</v>
      </c>
      <c r="I57" s="107"/>
      <c r="J57" s="99">
        <v>30</v>
      </c>
      <c r="K57" s="11"/>
    </row>
    <row r="58" spans="1:11">
      <c r="A58" s="7">
        <v>57</v>
      </c>
      <c r="B58" s="7" t="s">
        <v>979</v>
      </c>
      <c r="C58" s="99" t="s">
        <v>685</v>
      </c>
      <c r="D58" s="99" t="s">
        <v>684</v>
      </c>
      <c r="E58" s="100">
        <v>41716</v>
      </c>
      <c r="F58" s="101" t="s">
        <v>686</v>
      </c>
      <c r="G58" s="99" t="s">
        <v>359</v>
      </c>
      <c r="H58" s="99" t="s">
        <v>530</v>
      </c>
      <c r="I58" s="107"/>
      <c r="J58" s="99">
        <v>30</v>
      </c>
      <c r="K58" s="11"/>
    </row>
    <row r="59" spans="1:11">
      <c r="A59" s="7">
        <v>58</v>
      </c>
      <c r="B59" s="7" t="s">
        <v>979</v>
      </c>
      <c r="C59" s="99" t="s">
        <v>688</v>
      </c>
      <c r="D59" s="99" t="s">
        <v>687</v>
      </c>
      <c r="E59" s="100">
        <v>41717</v>
      </c>
      <c r="F59" s="101" t="s">
        <v>689</v>
      </c>
      <c r="G59" s="99" t="s">
        <v>359</v>
      </c>
      <c r="H59" s="99" t="s">
        <v>530</v>
      </c>
      <c r="I59" s="107"/>
      <c r="J59" s="99">
        <v>30</v>
      </c>
      <c r="K59" s="11"/>
    </row>
    <row r="60" spans="1:11">
      <c r="A60" s="7">
        <v>59</v>
      </c>
      <c r="B60" s="7" t="s">
        <v>979</v>
      </c>
      <c r="C60" s="99" t="s">
        <v>691</v>
      </c>
      <c r="D60" s="99" t="s">
        <v>690</v>
      </c>
      <c r="E60" s="100">
        <v>41718</v>
      </c>
      <c r="F60" s="101" t="s">
        <v>692</v>
      </c>
      <c r="G60" s="99" t="s">
        <v>359</v>
      </c>
      <c r="H60" s="99" t="s">
        <v>530</v>
      </c>
      <c r="I60" s="107"/>
      <c r="J60" s="99">
        <v>30</v>
      </c>
      <c r="K60" s="11"/>
    </row>
    <row r="61" spans="1:11">
      <c r="A61" s="7">
        <v>60</v>
      </c>
      <c r="B61" s="7" t="s">
        <v>979</v>
      </c>
      <c r="C61" s="99" t="s">
        <v>694</v>
      </c>
      <c r="D61" s="99" t="s">
        <v>693</v>
      </c>
      <c r="E61" s="100">
        <v>41719</v>
      </c>
      <c r="F61" s="101" t="s">
        <v>695</v>
      </c>
      <c r="G61" s="99" t="s">
        <v>359</v>
      </c>
      <c r="H61" s="99" t="s">
        <v>530</v>
      </c>
      <c r="I61" s="107"/>
      <c r="J61" s="99">
        <v>30</v>
      </c>
      <c r="K61" s="11"/>
    </row>
    <row r="62" spans="1:11">
      <c r="A62" s="7">
        <v>61</v>
      </c>
      <c r="B62" s="7" t="s">
        <v>979</v>
      </c>
      <c r="C62" s="99" t="s">
        <v>697</v>
      </c>
      <c r="D62" s="99" t="s">
        <v>696</v>
      </c>
      <c r="E62" s="100">
        <v>41722</v>
      </c>
      <c r="F62" s="101" t="s">
        <v>698</v>
      </c>
      <c r="G62" s="99" t="s">
        <v>359</v>
      </c>
      <c r="H62" s="99" t="s">
        <v>530</v>
      </c>
      <c r="I62" s="107"/>
      <c r="J62" s="99">
        <v>30</v>
      </c>
      <c r="K62" s="11"/>
    </row>
    <row r="63" spans="1:11">
      <c r="A63" s="7">
        <v>62</v>
      </c>
      <c r="B63" s="7" t="s">
        <v>979</v>
      </c>
      <c r="C63" s="99" t="s">
        <v>700</v>
      </c>
      <c r="D63" s="99" t="s">
        <v>699</v>
      </c>
      <c r="E63" s="100">
        <v>41722</v>
      </c>
      <c r="F63" s="102" t="s">
        <v>701</v>
      </c>
      <c r="G63" s="99" t="s">
        <v>359</v>
      </c>
      <c r="H63" s="99" t="s">
        <v>530</v>
      </c>
      <c r="I63" s="107"/>
      <c r="J63" s="99">
        <v>30</v>
      </c>
      <c r="K63" s="11"/>
    </row>
    <row r="64" spans="1:11">
      <c r="A64" s="7">
        <v>63</v>
      </c>
      <c r="B64" s="7" t="s">
        <v>979</v>
      </c>
      <c r="C64" s="99" t="s">
        <v>703</v>
      </c>
      <c r="D64" s="99" t="s">
        <v>702</v>
      </c>
      <c r="E64" s="100">
        <v>41722</v>
      </c>
      <c r="F64" s="101" t="s">
        <v>704</v>
      </c>
      <c r="G64" s="99" t="s">
        <v>359</v>
      </c>
      <c r="H64" s="99" t="s">
        <v>530</v>
      </c>
      <c r="I64" s="107"/>
      <c r="J64" s="99">
        <v>30</v>
      </c>
      <c r="K64" s="11"/>
    </row>
    <row r="65" spans="1:11">
      <c r="A65" s="7">
        <v>64</v>
      </c>
      <c r="B65" s="7" t="s">
        <v>979</v>
      </c>
      <c r="C65" s="99" t="s">
        <v>706</v>
      </c>
      <c r="D65" s="99" t="s">
        <v>705</v>
      </c>
      <c r="E65" s="100">
        <v>41722</v>
      </c>
      <c r="F65" s="101" t="s">
        <v>707</v>
      </c>
      <c r="G65" s="99" t="s">
        <v>359</v>
      </c>
      <c r="H65" s="99" t="s">
        <v>530</v>
      </c>
      <c r="I65" s="107"/>
      <c r="J65" s="99">
        <v>30</v>
      </c>
      <c r="K65" s="11"/>
    </row>
    <row r="66" spans="1:11">
      <c r="A66" s="7">
        <v>65</v>
      </c>
      <c r="B66" s="7" t="s">
        <v>979</v>
      </c>
      <c r="C66" s="99" t="s">
        <v>709</v>
      </c>
      <c r="D66" s="99" t="s">
        <v>708</v>
      </c>
      <c r="E66" s="100">
        <v>41722</v>
      </c>
      <c r="F66" s="101" t="s">
        <v>710</v>
      </c>
      <c r="G66" s="99" t="s">
        <v>359</v>
      </c>
      <c r="H66" s="99" t="s">
        <v>530</v>
      </c>
      <c r="I66" s="107"/>
      <c r="J66" s="99">
        <v>30</v>
      </c>
      <c r="K66" s="11"/>
    </row>
    <row r="67" spans="1:11">
      <c r="A67" s="7">
        <v>66</v>
      </c>
      <c r="B67" s="7" t="s">
        <v>979</v>
      </c>
      <c r="C67" s="99" t="s">
        <v>709</v>
      </c>
      <c r="D67" s="99" t="s">
        <v>711</v>
      </c>
      <c r="E67" s="100">
        <v>41722</v>
      </c>
      <c r="F67" s="101" t="s">
        <v>712</v>
      </c>
      <c r="G67" s="99" t="s">
        <v>359</v>
      </c>
      <c r="H67" s="99" t="s">
        <v>530</v>
      </c>
      <c r="I67" s="107"/>
      <c r="J67" s="99">
        <v>30</v>
      </c>
      <c r="K67" s="11"/>
    </row>
    <row r="68" spans="1:11">
      <c r="A68" s="7">
        <v>67</v>
      </c>
      <c r="B68" s="7" t="s">
        <v>979</v>
      </c>
      <c r="C68" s="99" t="s">
        <v>714</v>
      </c>
      <c r="D68" s="99" t="s">
        <v>713</v>
      </c>
      <c r="E68" s="100">
        <v>41729</v>
      </c>
      <c r="F68" s="101" t="s">
        <v>715</v>
      </c>
      <c r="G68" s="99" t="s">
        <v>359</v>
      </c>
      <c r="H68" s="99" t="s">
        <v>530</v>
      </c>
      <c r="I68" s="107"/>
      <c r="J68" s="99">
        <v>30</v>
      </c>
      <c r="K68" s="11"/>
    </row>
    <row r="69" spans="1:11">
      <c r="A69" s="7">
        <v>68</v>
      </c>
      <c r="B69" s="7" t="s">
        <v>979</v>
      </c>
      <c r="C69" s="99" t="s">
        <v>717</v>
      </c>
      <c r="D69" s="99" t="s">
        <v>716</v>
      </c>
      <c r="E69" s="100">
        <v>41733</v>
      </c>
      <c r="F69" s="101" t="s">
        <v>718</v>
      </c>
      <c r="G69" s="99" t="s">
        <v>359</v>
      </c>
      <c r="H69" s="99" t="s">
        <v>530</v>
      </c>
      <c r="I69" s="107"/>
      <c r="J69" s="99">
        <v>30</v>
      </c>
      <c r="K69" s="11"/>
    </row>
    <row r="70" spans="1:11">
      <c r="A70" s="7">
        <v>69</v>
      </c>
      <c r="B70" s="7" t="s">
        <v>979</v>
      </c>
      <c r="C70" s="99" t="s">
        <v>720</v>
      </c>
      <c r="D70" s="99" t="s">
        <v>719</v>
      </c>
      <c r="E70" s="100">
        <v>41733</v>
      </c>
      <c r="F70" s="101" t="s">
        <v>721</v>
      </c>
      <c r="G70" s="99" t="s">
        <v>359</v>
      </c>
      <c r="H70" s="99" t="s">
        <v>530</v>
      </c>
      <c r="I70" s="107"/>
      <c r="J70" s="99">
        <v>30</v>
      </c>
      <c r="K70" s="11"/>
    </row>
    <row r="71" spans="1:11">
      <c r="A71" s="7">
        <v>70</v>
      </c>
      <c r="B71" s="7" t="s">
        <v>979</v>
      </c>
      <c r="C71" s="99" t="s">
        <v>723</v>
      </c>
      <c r="D71" s="99" t="s">
        <v>722</v>
      </c>
      <c r="E71" s="100">
        <v>41733</v>
      </c>
      <c r="F71" s="101" t="s">
        <v>724</v>
      </c>
      <c r="G71" s="99" t="s">
        <v>359</v>
      </c>
      <c r="H71" s="99" t="s">
        <v>530</v>
      </c>
      <c r="I71" s="107"/>
      <c r="J71" s="99">
        <v>30</v>
      </c>
      <c r="K71" s="14"/>
    </row>
    <row r="72" spans="1:11">
      <c r="A72" s="7">
        <v>71</v>
      </c>
      <c r="B72" s="7" t="s">
        <v>979</v>
      </c>
      <c r="C72" s="99" t="s">
        <v>723</v>
      </c>
      <c r="D72" s="99" t="s">
        <v>725</v>
      </c>
      <c r="E72" s="100">
        <v>41733</v>
      </c>
      <c r="F72" s="102" t="s">
        <v>726</v>
      </c>
      <c r="G72" s="99" t="s">
        <v>359</v>
      </c>
      <c r="H72" s="99" t="s">
        <v>530</v>
      </c>
      <c r="I72" s="107"/>
      <c r="J72" s="99">
        <v>30</v>
      </c>
      <c r="K72" s="14"/>
    </row>
    <row r="73" spans="1:11">
      <c r="A73" s="7">
        <v>72</v>
      </c>
      <c r="B73" s="7" t="s">
        <v>979</v>
      </c>
      <c r="C73" s="99" t="s">
        <v>728</v>
      </c>
      <c r="D73" s="99" t="s">
        <v>727</v>
      </c>
      <c r="E73" s="100">
        <v>41737</v>
      </c>
      <c r="F73" s="101" t="s">
        <v>729</v>
      </c>
      <c r="G73" s="99" t="s">
        <v>359</v>
      </c>
      <c r="H73" s="99" t="s">
        <v>530</v>
      </c>
      <c r="I73" s="107"/>
      <c r="J73" s="99">
        <v>30</v>
      </c>
      <c r="K73" s="14"/>
    </row>
    <row r="74" spans="1:11">
      <c r="A74" s="7">
        <v>73</v>
      </c>
      <c r="B74" s="7" t="s">
        <v>979</v>
      </c>
      <c r="C74" s="99" t="s">
        <v>731</v>
      </c>
      <c r="D74" s="99" t="s">
        <v>730</v>
      </c>
      <c r="E74" s="100">
        <v>41738</v>
      </c>
      <c r="F74" s="101" t="s">
        <v>732</v>
      </c>
      <c r="G74" s="99" t="s">
        <v>359</v>
      </c>
      <c r="H74" s="99" t="s">
        <v>530</v>
      </c>
      <c r="I74" s="107"/>
      <c r="J74" s="99">
        <v>30</v>
      </c>
      <c r="K74" s="11"/>
    </row>
    <row r="75" spans="1:11">
      <c r="A75" s="7">
        <v>74</v>
      </c>
      <c r="B75" s="7" t="s">
        <v>979</v>
      </c>
      <c r="C75" s="99" t="s">
        <v>734</v>
      </c>
      <c r="D75" s="99" t="s">
        <v>733</v>
      </c>
      <c r="E75" s="100">
        <v>41738</v>
      </c>
      <c r="F75" s="101" t="s">
        <v>735</v>
      </c>
      <c r="G75" s="99" t="s">
        <v>359</v>
      </c>
      <c r="H75" s="99" t="s">
        <v>530</v>
      </c>
      <c r="I75" s="107"/>
      <c r="J75" s="99">
        <v>30</v>
      </c>
      <c r="K75" s="11"/>
    </row>
    <row r="76" spans="1:11">
      <c r="A76" s="7">
        <v>75</v>
      </c>
      <c r="B76" s="7" t="s">
        <v>979</v>
      </c>
      <c r="C76" s="99" t="s">
        <v>737</v>
      </c>
      <c r="D76" s="99" t="s">
        <v>736</v>
      </c>
      <c r="E76" s="100">
        <v>41739</v>
      </c>
      <c r="F76" s="101" t="s">
        <v>738</v>
      </c>
      <c r="G76" s="99" t="s">
        <v>359</v>
      </c>
      <c r="H76" s="99" t="s">
        <v>530</v>
      </c>
      <c r="I76" s="107"/>
      <c r="J76" s="99">
        <v>30</v>
      </c>
      <c r="K76" s="11"/>
    </row>
    <row r="77" spans="1:11">
      <c r="A77" s="7">
        <v>76</v>
      </c>
      <c r="B77" s="7" t="s">
        <v>979</v>
      </c>
      <c r="C77" s="99" t="s">
        <v>740</v>
      </c>
      <c r="D77" s="99" t="s">
        <v>739</v>
      </c>
      <c r="E77" s="100">
        <v>41743</v>
      </c>
      <c r="F77" s="101" t="s">
        <v>741</v>
      </c>
      <c r="G77" s="99" t="s">
        <v>359</v>
      </c>
      <c r="H77" s="99" t="s">
        <v>530</v>
      </c>
      <c r="I77" s="107"/>
      <c r="J77" s="99">
        <v>30</v>
      </c>
      <c r="K77" s="14"/>
    </row>
    <row r="78" spans="1:11">
      <c r="A78" s="7">
        <v>77</v>
      </c>
      <c r="B78" s="7" t="s">
        <v>979</v>
      </c>
      <c r="C78" s="99" t="s">
        <v>743</v>
      </c>
      <c r="D78" s="99" t="s">
        <v>742</v>
      </c>
      <c r="E78" s="100">
        <v>41747</v>
      </c>
      <c r="F78" s="101" t="s">
        <v>744</v>
      </c>
      <c r="G78" s="99" t="s">
        <v>359</v>
      </c>
      <c r="H78" s="99" t="s">
        <v>530</v>
      </c>
      <c r="I78" s="107"/>
      <c r="J78" s="99">
        <v>30</v>
      </c>
      <c r="K78" s="14"/>
    </row>
    <row r="79" spans="1:11">
      <c r="A79" s="7">
        <v>78</v>
      </c>
      <c r="B79" s="7" t="s">
        <v>979</v>
      </c>
      <c r="C79" s="99" t="s">
        <v>746</v>
      </c>
      <c r="D79" s="99" t="s">
        <v>745</v>
      </c>
      <c r="E79" s="100">
        <v>41759</v>
      </c>
      <c r="F79" s="101" t="s">
        <v>747</v>
      </c>
      <c r="G79" s="99" t="s">
        <v>359</v>
      </c>
      <c r="H79" s="99" t="s">
        <v>530</v>
      </c>
      <c r="I79" s="107"/>
      <c r="J79" s="99">
        <v>30</v>
      </c>
      <c r="K79" s="11"/>
    </row>
    <row r="80" spans="1:11">
      <c r="A80" s="7">
        <v>79</v>
      </c>
      <c r="B80" s="7" t="s">
        <v>979</v>
      </c>
      <c r="C80" s="99" t="s">
        <v>749</v>
      </c>
      <c r="D80" s="99" t="s">
        <v>748</v>
      </c>
      <c r="E80" s="100">
        <v>41764</v>
      </c>
      <c r="F80" s="101" t="s">
        <v>750</v>
      </c>
      <c r="G80" s="99" t="s">
        <v>359</v>
      </c>
      <c r="H80" s="99" t="s">
        <v>530</v>
      </c>
      <c r="I80" s="107"/>
      <c r="J80" s="99">
        <v>30</v>
      </c>
      <c r="K80" s="11"/>
    </row>
    <row r="81" spans="1:12">
      <c r="A81" s="7">
        <v>80</v>
      </c>
      <c r="B81" s="7" t="s">
        <v>979</v>
      </c>
      <c r="C81" s="99" t="s">
        <v>752</v>
      </c>
      <c r="D81" s="99" t="s">
        <v>751</v>
      </c>
      <c r="E81" s="100">
        <v>41765</v>
      </c>
      <c r="F81" s="101" t="s">
        <v>753</v>
      </c>
      <c r="G81" s="99" t="s">
        <v>359</v>
      </c>
      <c r="H81" s="99" t="s">
        <v>530</v>
      </c>
      <c r="I81" s="107"/>
      <c r="J81" s="99">
        <v>30</v>
      </c>
      <c r="K81" s="11"/>
    </row>
    <row r="82" spans="1:12">
      <c r="A82" s="7">
        <v>81</v>
      </c>
      <c r="B82" s="7" t="s">
        <v>979</v>
      </c>
      <c r="C82" s="99" t="s">
        <v>676</v>
      </c>
      <c r="D82" s="99" t="s">
        <v>754</v>
      </c>
      <c r="E82" s="100">
        <v>41772</v>
      </c>
      <c r="F82" s="101" t="s">
        <v>755</v>
      </c>
      <c r="G82" s="99" t="s">
        <v>359</v>
      </c>
      <c r="H82" s="99" t="s">
        <v>530</v>
      </c>
      <c r="I82" s="107"/>
      <c r="J82" s="99">
        <v>30</v>
      </c>
      <c r="K82" s="11"/>
    </row>
    <row r="83" spans="1:12">
      <c r="A83" s="7">
        <v>82</v>
      </c>
      <c r="B83" s="7" t="s">
        <v>979</v>
      </c>
      <c r="C83" s="99" t="s">
        <v>757</v>
      </c>
      <c r="D83" s="99" t="s">
        <v>756</v>
      </c>
      <c r="E83" s="100">
        <v>41778</v>
      </c>
      <c r="F83" s="102" t="s">
        <v>758</v>
      </c>
      <c r="G83" s="99" t="s">
        <v>359</v>
      </c>
      <c r="H83" s="99" t="s">
        <v>530</v>
      </c>
      <c r="I83" s="107"/>
      <c r="J83" s="99">
        <v>30</v>
      </c>
      <c r="K83" s="11"/>
    </row>
    <row r="84" spans="1:12">
      <c r="A84" s="7">
        <v>83</v>
      </c>
      <c r="B84" s="7" t="s">
        <v>979</v>
      </c>
      <c r="C84" s="99" t="s">
        <v>760</v>
      </c>
      <c r="D84" s="99" t="s">
        <v>759</v>
      </c>
      <c r="E84" s="100">
        <v>41781</v>
      </c>
      <c r="F84" s="101" t="s">
        <v>761</v>
      </c>
      <c r="G84" s="99" t="s">
        <v>359</v>
      </c>
      <c r="H84" s="99" t="s">
        <v>530</v>
      </c>
      <c r="I84" s="107"/>
      <c r="J84" s="99">
        <v>30</v>
      </c>
      <c r="K84" s="11"/>
    </row>
    <row r="85" spans="1:12">
      <c r="A85" s="7">
        <v>84</v>
      </c>
      <c r="B85" s="7" t="s">
        <v>979</v>
      </c>
      <c r="C85" s="99" t="s">
        <v>763</v>
      </c>
      <c r="D85" s="99" t="s">
        <v>762</v>
      </c>
      <c r="E85" s="100">
        <v>41781</v>
      </c>
      <c r="F85" s="101" t="s">
        <v>764</v>
      </c>
      <c r="G85" s="99" t="s">
        <v>359</v>
      </c>
      <c r="H85" s="99" t="s">
        <v>530</v>
      </c>
      <c r="I85" s="107"/>
      <c r="J85" s="99">
        <v>30</v>
      </c>
      <c r="K85" s="11"/>
    </row>
    <row r="86" spans="1:12">
      <c r="A86" s="7">
        <v>85</v>
      </c>
      <c r="B86" s="7" t="s">
        <v>979</v>
      </c>
      <c r="C86" s="99" t="s">
        <v>766</v>
      </c>
      <c r="D86" s="99" t="s">
        <v>765</v>
      </c>
      <c r="E86" s="100">
        <v>41782</v>
      </c>
      <c r="F86" s="101" t="s">
        <v>767</v>
      </c>
      <c r="G86" s="99" t="s">
        <v>359</v>
      </c>
      <c r="H86" s="99" t="s">
        <v>530</v>
      </c>
      <c r="I86" s="107"/>
      <c r="J86" s="99">
        <v>30</v>
      </c>
      <c r="K86" s="11"/>
    </row>
    <row r="87" spans="1:12">
      <c r="A87" s="7">
        <v>86</v>
      </c>
      <c r="B87" s="7" t="s">
        <v>979</v>
      </c>
      <c r="C87" s="99" t="s">
        <v>769</v>
      </c>
      <c r="D87" s="99" t="s">
        <v>768</v>
      </c>
      <c r="E87" s="100">
        <v>41786</v>
      </c>
      <c r="F87" s="101" t="s">
        <v>770</v>
      </c>
      <c r="G87" s="99" t="s">
        <v>359</v>
      </c>
      <c r="H87" s="99" t="s">
        <v>530</v>
      </c>
      <c r="I87" s="107"/>
      <c r="J87" s="99">
        <v>30</v>
      </c>
      <c r="K87" s="11"/>
    </row>
    <row r="88" spans="1:12">
      <c r="A88" s="7">
        <v>87</v>
      </c>
      <c r="B88" s="7" t="s">
        <v>979</v>
      </c>
      <c r="C88" s="99" t="s">
        <v>772</v>
      </c>
      <c r="D88" s="99" t="s">
        <v>771</v>
      </c>
      <c r="E88" s="100">
        <v>41800</v>
      </c>
      <c r="F88" s="101" t="s">
        <v>773</v>
      </c>
      <c r="G88" s="99" t="s">
        <v>359</v>
      </c>
      <c r="H88" s="99" t="s">
        <v>530</v>
      </c>
      <c r="I88" s="107"/>
      <c r="J88" s="99">
        <v>30</v>
      </c>
      <c r="K88" s="11"/>
    </row>
    <row r="89" spans="1:12">
      <c r="A89" s="7">
        <v>88</v>
      </c>
      <c r="B89" s="7" t="s">
        <v>979</v>
      </c>
      <c r="C89" s="99" t="s">
        <v>772</v>
      </c>
      <c r="D89" s="99" t="s">
        <v>774</v>
      </c>
      <c r="E89" s="100">
        <v>41802</v>
      </c>
      <c r="F89" s="101" t="s">
        <v>775</v>
      </c>
      <c r="G89" s="99" t="s">
        <v>359</v>
      </c>
      <c r="H89" s="99" t="s">
        <v>530</v>
      </c>
      <c r="I89" s="107"/>
      <c r="J89" s="99">
        <v>30</v>
      </c>
      <c r="K89" s="11"/>
    </row>
    <row r="90" spans="1:12">
      <c r="A90" s="7">
        <v>89</v>
      </c>
      <c r="B90" s="7" t="s">
        <v>979</v>
      </c>
      <c r="C90" s="99" t="s">
        <v>777</v>
      </c>
      <c r="D90" s="99" t="s">
        <v>776</v>
      </c>
      <c r="E90" s="100">
        <v>41975</v>
      </c>
      <c r="F90" s="99" t="s">
        <v>778</v>
      </c>
      <c r="G90" s="104" t="s">
        <v>779</v>
      </c>
      <c r="H90" s="104" t="s">
        <v>780</v>
      </c>
      <c r="I90" s="107"/>
      <c r="J90" s="99">
        <v>60</v>
      </c>
      <c r="K90" s="11"/>
    </row>
    <row r="91" spans="1:12">
      <c r="A91" s="7">
        <v>90</v>
      </c>
      <c r="B91" s="7" t="s">
        <v>979</v>
      </c>
      <c r="C91" s="99" t="s">
        <v>782</v>
      </c>
      <c r="D91" s="99" t="s">
        <v>781</v>
      </c>
      <c r="E91" s="100">
        <v>41975</v>
      </c>
      <c r="F91" s="99" t="s">
        <v>783</v>
      </c>
      <c r="G91" s="104" t="s">
        <v>779</v>
      </c>
      <c r="H91" s="104" t="s">
        <v>780</v>
      </c>
      <c r="I91" s="107"/>
      <c r="J91" s="99">
        <v>60</v>
      </c>
      <c r="K91" s="11"/>
    </row>
    <row r="92" spans="1:12">
      <c r="A92" s="7">
        <v>91</v>
      </c>
      <c r="B92" s="7" t="s">
        <v>979</v>
      </c>
      <c r="C92" s="103" t="s">
        <v>785</v>
      </c>
      <c r="D92" s="99" t="s">
        <v>784</v>
      </c>
      <c r="E92" s="100">
        <v>41978</v>
      </c>
      <c r="F92" s="99" t="s">
        <v>786</v>
      </c>
      <c r="G92" s="104" t="s">
        <v>779</v>
      </c>
      <c r="H92" s="104" t="s">
        <v>780</v>
      </c>
      <c r="I92" s="107"/>
      <c r="J92" s="99">
        <v>60</v>
      </c>
      <c r="K92" s="11"/>
    </row>
    <row r="93" spans="1:12">
      <c r="A93" s="7">
        <v>92</v>
      </c>
      <c r="B93" s="7" t="s">
        <v>979</v>
      </c>
      <c r="C93" s="99" t="s">
        <v>787</v>
      </c>
      <c r="D93" s="99" t="s">
        <v>788</v>
      </c>
      <c r="E93" s="100">
        <v>40857</v>
      </c>
      <c r="F93" s="101" t="s">
        <v>926</v>
      </c>
      <c r="G93" s="99" t="s">
        <v>529</v>
      </c>
      <c r="H93" s="99" t="s">
        <v>358</v>
      </c>
      <c r="I93" s="100">
        <v>41696</v>
      </c>
      <c r="J93" s="99">
        <v>60</v>
      </c>
      <c r="K93" s="99"/>
      <c r="L93" s="40"/>
    </row>
    <row r="94" spans="1:12">
      <c r="A94" s="7">
        <v>93</v>
      </c>
      <c r="B94" s="7" t="s">
        <v>979</v>
      </c>
      <c r="C94" s="99" t="s">
        <v>361</v>
      </c>
      <c r="D94" s="99" t="s">
        <v>789</v>
      </c>
      <c r="E94" s="100">
        <v>40897</v>
      </c>
      <c r="F94" s="101" t="s">
        <v>927</v>
      </c>
      <c r="G94" s="99" t="s">
        <v>529</v>
      </c>
      <c r="H94" s="99" t="s">
        <v>358</v>
      </c>
      <c r="I94" s="100">
        <v>41724</v>
      </c>
      <c r="J94" s="99">
        <v>60</v>
      </c>
      <c r="K94" s="99"/>
      <c r="L94" s="40"/>
    </row>
    <row r="95" spans="1:12">
      <c r="A95" s="7">
        <v>94</v>
      </c>
      <c r="B95" s="7" t="s">
        <v>979</v>
      </c>
      <c r="C95" s="99" t="s">
        <v>361</v>
      </c>
      <c r="D95" s="99" t="s">
        <v>790</v>
      </c>
      <c r="E95" s="100">
        <v>41015</v>
      </c>
      <c r="F95" s="102" t="s">
        <v>928</v>
      </c>
      <c r="G95" s="99" t="s">
        <v>529</v>
      </c>
      <c r="H95" s="99" t="s">
        <v>358</v>
      </c>
      <c r="I95" s="100">
        <v>41822</v>
      </c>
      <c r="J95" s="99">
        <v>60</v>
      </c>
      <c r="K95" s="99"/>
      <c r="L95" s="40"/>
    </row>
    <row r="96" spans="1:12">
      <c r="A96" s="7">
        <v>95</v>
      </c>
      <c r="B96" s="7" t="s">
        <v>979</v>
      </c>
      <c r="C96" s="99" t="s">
        <v>791</v>
      </c>
      <c r="D96" s="99" t="s">
        <v>792</v>
      </c>
      <c r="E96" s="100">
        <v>41019</v>
      </c>
      <c r="F96" s="101" t="s">
        <v>929</v>
      </c>
      <c r="G96" s="99" t="s">
        <v>529</v>
      </c>
      <c r="H96" s="99" t="s">
        <v>358</v>
      </c>
      <c r="I96" s="100">
        <v>41675</v>
      </c>
      <c r="J96" s="99">
        <v>60</v>
      </c>
      <c r="K96" s="99"/>
      <c r="L96" s="40"/>
    </row>
    <row r="97" spans="1:12">
      <c r="A97" s="7">
        <v>96</v>
      </c>
      <c r="B97" s="7" t="s">
        <v>979</v>
      </c>
      <c r="C97" s="99" t="s">
        <v>793</v>
      </c>
      <c r="D97" s="99" t="s">
        <v>794</v>
      </c>
      <c r="E97" s="100">
        <v>41059</v>
      </c>
      <c r="F97" s="101" t="s">
        <v>930</v>
      </c>
      <c r="G97" s="99" t="s">
        <v>529</v>
      </c>
      <c r="H97" s="99" t="s">
        <v>358</v>
      </c>
      <c r="I97" s="100">
        <v>41647</v>
      </c>
      <c r="J97" s="99">
        <v>60</v>
      </c>
      <c r="K97" s="99"/>
      <c r="L97" s="40"/>
    </row>
    <row r="98" spans="1:12">
      <c r="A98" s="7">
        <v>97</v>
      </c>
      <c r="B98" s="7" t="s">
        <v>979</v>
      </c>
      <c r="C98" s="99" t="s">
        <v>795</v>
      </c>
      <c r="D98" s="99" t="s">
        <v>796</v>
      </c>
      <c r="E98" s="100">
        <v>41078</v>
      </c>
      <c r="F98" s="102" t="s">
        <v>931</v>
      </c>
      <c r="G98" s="99" t="s">
        <v>529</v>
      </c>
      <c r="H98" s="99" t="s">
        <v>358</v>
      </c>
      <c r="I98" s="100">
        <v>41801</v>
      </c>
      <c r="J98" s="99">
        <v>60</v>
      </c>
      <c r="K98" s="99"/>
      <c r="L98" s="40"/>
    </row>
    <row r="99" spans="1:12">
      <c r="A99" s="7">
        <v>98</v>
      </c>
      <c r="B99" s="7" t="s">
        <v>979</v>
      </c>
      <c r="C99" s="99" t="s">
        <v>797</v>
      </c>
      <c r="D99" s="99" t="s">
        <v>798</v>
      </c>
      <c r="E99" s="100">
        <v>41096</v>
      </c>
      <c r="F99" s="101" t="s">
        <v>932</v>
      </c>
      <c r="G99" s="99" t="s">
        <v>529</v>
      </c>
      <c r="H99" s="99" t="s">
        <v>358</v>
      </c>
      <c r="I99" s="100">
        <v>41794</v>
      </c>
      <c r="J99" s="99">
        <v>60</v>
      </c>
      <c r="K99" s="99"/>
      <c r="L99" s="40"/>
    </row>
    <row r="100" spans="1:12">
      <c r="A100" s="7">
        <v>99</v>
      </c>
      <c r="B100" s="7" t="s">
        <v>979</v>
      </c>
      <c r="C100" s="99" t="s">
        <v>799</v>
      </c>
      <c r="D100" s="99" t="s">
        <v>800</v>
      </c>
      <c r="E100" s="100">
        <v>41229</v>
      </c>
      <c r="F100" s="101" t="s">
        <v>933</v>
      </c>
      <c r="G100" s="99" t="s">
        <v>529</v>
      </c>
      <c r="H100" s="99" t="s">
        <v>358</v>
      </c>
      <c r="I100" s="100">
        <v>41724</v>
      </c>
      <c r="J100" s="99">
        <v>60</v>
      </c>
      <c r="K100" s="99"/>
      <c r="L100" s="40"/>
    </row>
    <row r="101" spans="1:12">
      <c r="A101" s="7">
        <v>100</v>
      </c>
      <c r="B101" s="7" t="s">
        <v>979</v>
      </c>
      <c r="C101" s="99" t="s">
        <v>361</v>
      </c>
      <c r="D101" s="99" t="s">
        <v>801</v>
      </c>
      <c r="E101" s="100">
        <v>41248</v>
      </c>
      <c r="F101" s="102" t="s">
        <v>934</v>
      </c>
      <c r="G101" s="99" t="s">
        <v>529</v>
      </c>
      <c r="H101" s="99" t="s">
        <v>358</v>
      </c>
      <c r="I101" s="100">
        <v>41990</v>
      </c>
      <c r="J101" s="99">
        <v>60</v>
      </c>
      <c r="K101" s="99"/>
      <c r="L101" s="40"/>
    </row>
    <row r="102" spans="1:12">
      <c r="A102" s="7">
        <v>101</v>
      </c>
      <c r="B102" s="7" t="s">
        <v>979</v>
      </c>
      <c r="C102" s="99" t="s">
        <v>802</v>
      </c>
      <c r="D102" s="99" t="s">
        <v>803</v>
      </c>
      <c r="E102" s="100">
        <v>41262</v>
      </c>
      <c r="F102" s="101" t="s">
        <v>935</v>
      </c>
      <c r="G102" s="99" t="s">
        <v>529</v>
      </c>
      <c r="H102" s="99" t="s">
        <v>358</v>
      </c>
      <c r="I102" s="100">
        <v>41822</v>
      </c>
      <c r="J102" s="99">
        <v>60</v>
      </c>
      <c r="K102" s="99"/>
      <c r="L102" s="40"/>
    </row>
    <row r="103" spans="1:12">
      <c r="A103" s="7">
        <v>102</v>
      </c>
      <c r="B103" s="7" t="s">
        <v>979</v>
      </c>
      <c r="C103" s="99" t="s">
        <v>804</v>
      </c>
      <c r="D103" s="99" t="s">
        <v>805</v>
      </c>
      <c r="E103" s="100">
        <v>41390</v>
      </c>
      <c r="F103" s="101" t="s">
        <v>936</v>
      </c>
      <c r="G103" s="99" t="s">
        <v>359</v>
      </c>
      <c r="H103" s="99" t="s">
        <v>358</v>
      </c>
      <c r="I103" s="100">
        <v>41717</v>
      </c>
      <c r="J103" s="99">
        <v>30</v>
      </c>
      <c r="K103" s="99"/>
      <c r="L103" s="40"/>
    </row>
    <row r="104" spans="1:12">
      <c r="A104" s="7">
        <v>103</v>
      </c>
      <c r="B104" s="7" t="s">
        <v>979</v>
      </c>
      <c r="C104" s="99" t="s">
        <v>806</v>
      </c>
      <c r="D104" s="99" t="s">
        <v>807</v>
      </c>
      <c r="E104" s="100">
        <v>41432</v>
      </c>
      <c r="F104" s="101" t="s">
        <v>362</v>
      </c>
      <c r="G104" s="99" t="s">
        <v>359</v>
      </c>
      <c r="H104" s="99" t="s">
        <v>358</v>
      </c>
      <c r="I104" s="100">
        <v>41724</v>
      </c>
      <c r="J104" s="99">
        <v>30</v>
      </c>
      <c r="K104" s="99"/>
      <c r="L104" s="40"/>
    </row>
    <row r="105" spans="1:12">
      <c r="A105" s="7">
        <v>104</v>
      </c>
      <c r="B105" s="7" t="s">
        <v>979</v>
      </c>
      <c r="C105" s="99" t="s">
        <v>88</v>
      </c>
      <c r="D105" s="99" t="s">
        <v>363</v>
      </c>
      <c r="E105" s="100">
        <v>41480</v>
      </c>
      <c r="F105" s="101" t="s">
        <v>937</v>
      </c>
      <c r="G105" s="99" t="s">
        <v>359</v>
      </c>
      <c r="H105" s="99" t="s">
        <v>358</v>
      </c>
      <c r="I105" s="100">
        <v>41668</v>
      </c>
      <c r="J105" s="99">
        <v>30</v>
      </c>
      <c r="K105" s="99"/>
      <c r="L105" s="40"/>
    </row>
    <row r="106" spans="1:12">
      <c r="A106" s="7">
        <v>105</v>
      </c>
      <c r="B106" s="7" t="s">
        <v>979</v>
      </c>
      <c r="C106" s="99" t="s">
        <v>808</v>
      </c>
      <c r="D106" s="99" t="s">
        <v>809</v>
      </c>
      <c r="E106" s="100">
        <v>41487</v>
      </c>
      <c r="F106" s="101" t="s">
        <v>364</v>
      </c>
      <c r="G106" s="99" t="s">
        <v>359</v>
      </c>
      <c r="H106" s="99" t="s">
        <v>358</v>
      </c>
      <c r="I106" s="100">
        <v>41640</v>
      </c>
      <c r="J106" s="99">
        <v>30</v>
      </c>
      <c r="K106" s="99"/>
      <c r="L106" s="40"/>
    </row>
    <row r="107" spans="1:12">
      <c r="A107" s="7">
        <v>106</v>
      </c>
      <c r="B107" s="7" t="s">
        <v>979</v>
      </c>
      <c r="C107" s="99" t="s">
        <v>810</v>
      </c>
      <c r="D107" s="99" t="s">
        <v>811</v>
      </c>
      <c r="E107" s="100">
        <v>41500</v>
      </c>
      <c r="F107" s="101" t="s">
        <v>365</v>
      </c>
      <c r="G107" s="99" t="s">
        <v>359</v>
      </c>
      <c r="H107" s="99" t="s">
        <v>358</v>
      </c>
      <c r="I107" s="100">
        <v>41640</v>
      </c>
      <c r="J107" s="99">
        <v>30</v>
      </c>
      <c r="K107" s="99"/>
      <c r="L107" s="40"/>
    </row>
    <row r="108" spans="1:12">
      <c r="A108" s="7">
        <v>107</v>
      </c>
      <c r="B108" s="7" t="s">
        <v>979</v>
      </c>
      <c r="C108" s="99" t="s">
        <v>812</v>
      </c>
      <c r="D108" s="99" t="s">
        <v>813</v>
      </c>
      <c r="E108" s="100">
        <v>41500</v>
      </c>
      <c r="F108" s="101" t="s">
        <v>366</v>
      </c>
      <c r="G108" s="99" t="s">
        <v>359</v>
      </c>
      <c r="H108" s="99" t="s">
        <v>358</v>
      </c>
      <c r="I108" s="100">
        <v>41640</v>
      </c>
      <c r="J108" s="99">
        <v>30</v>
      </c>
      <c r="K108" s="99"/>
      <c r="L108" s="40"/>
    </row>
    <row r="109" spans="1:12">
      <c r="A109" s="7">
        <v>108</v>
      </c>
      <c r="B109" s="7" t="s">
        <v>979</v>
      </c>
      <c r="C109" s="99" t="s">
        <v>814</v>
      </c>
      <c r="D109" s="99" t="s">
        <v>815</v>
      </c>
      <c r="E109" s="100">
        <v>41512</v>
      </c>
      <c r="F109" s="101" t="s">
        <v>367</v>
      </c>
      <c r="G109" s="99" t="s">
        <v>359</v>
      </c>
      <c r="H109" s="99" t="s">
        <v>358</v>
      </c>
      <c r="I109" s="100">
        <v>41668</v>
      </c>
      <c r="J109" s="99">
        <v>30</v>
      </c>
      <c r="K109" s="99"/>
      <c r="L109" s="40"/>
    </row>
    <row r="110" spans="1:12">
      <c r="A110" s="7">
        <v>109</v>
      </c>
      <c r="B110" s="7" t="s">
        <v>979</v>
      </c>
      <c r="C110" s="99" t="s">
        <v>816</v>
      </c>
      <c r="D110" s="99" t="s">
        <v>817</v>
      </c>
      <c r="E110" s="100">
        <v>41558</v>
      </c>
      <c r="F110" s="101" t="s">
        <v>938</v>
      </c>
      <c r="G110" s="99" t="s">
        <v>359</v>
      </c>
      <c r="H110" s="99" t="s">
        <v>358</v>
      </c>
      <c r="I110" s="100">
        <v>41717</v>
      </c>
      <c r="J110" s="99">
        <v>30</v>
      </c>
      <c r="K110" s="99"/>
      <c r="L110" s="40"/>
    </row>
    <row r="111" spans="1:12">
      <c r="A111" s="7">
        <v>110</v>
      </c>
      <c r="B111" s="7" t="s">
        <v>979</v>
      </c>
      <c r="C111" s="99" t="s">
        <v>818</v>
      </c>
      <c r="D111" s="99" t="s">
        <v>819</v>
      </c>
      <c r="E111" s="100">
        <v>41562</v>
      </c>
      <c r="F111" s="101" t="s">
        <v>939</v>
      </c>
      <c r="G111" s="99" t="s">
        <v>359</v>
      </c>
      <c r="H111" s="99" t="s">
        <v>358</v>
      </c>
      <c r="I111" s="100">
        <v>41717</v>
      </c>
      <c r="J111" s="99">
        <v>30</v>
      </c>
      <c r="K111" s="99"/>
      <c r="L111" s="40"/>
    </row>
    <row r="112" spans="1:12">
      <c r="A112" s="7">
        <v>111</v>
      </c>
      <c r="B112" s="7" t="s">
        <v>979</v>
      </c>
      <c r="C112" s="99" t="s">
        <v>820</v>
      </c>
      <c r="D112" s="99" t="s">
        <v>368</v>
      </c>
      <c r="E112" s="100">
        <v>41570</v>
      </c>
      <c r="F112" s="101" t="s">
        <v>940</v>
      </c>
      <c r="G112" s="99" t="s">
        <v>359</v>
      </c>
      <c r="H112" s="99" t="s">
        <v>358</v>
      </c>
      <c r="I112" s="100">
        <v>41738</v>
      </c>
      <c r="J112" s="99">
        <v>30</v>
      </c>
      <c r="K112" s="99"/>
      <c r="L112" s="40"/>
    </row>
    <row r="113" spans="1:12">
      <c r="A113" s="7">
        <v>112</v>
      </c>
      <c r="B113" s="7" t="s">
        <v>979</v>
      </c>
      <c r="C113" s="99" t="s">
        <v>821</v>
      </c>
      <c r="D113" s="99" t="s">
        <v>369</v>
      </c>
      <c r="E113" s="100">
        <v>41570</v>
      </c>
      <c r="F113" s="101" t="s">
        <v>941</v>
      </c>
      <c r="G113" s="99" t="s">
        <v>359</v>
      </c>
      <c r="H113" s="99" t="s">
        <v>358</v>
      </c>
      <c r="I113" s="100">
        <v>41724</v>
      </c>
      <c r="J113" s="99">
        <v>30</v>
      </c>
      <c r="K113" s="99"/>
      <c r="L113" s="40"/>
    </row>
    <row r="114" spans="1:12">
      <c r="A114" s="7">
        <v>113</v>
      </c>
      <c r="B114" s="7" t="s">
        <v>979</v>
      </c>
      <c r="C114" s="99" t="s">
        <v>822</v>
      </c>
      <c r="D114" s="99" t="s">
        <v>823</v>
      </c>
      <c r="E114" s="100">
        <v>41572</v>
      </c>
      <c r="F114" s="101" t="s">
        <v>942</v>
      </c>
      <c r="G114" s="99" t="s">
        <v>359</v>
      </c>
      <c r="H114" s="99" t="s">
        <v>358</v>
      </c>
      <c r="I114" s="100">
        <v>41738</v>
      </c>
      <c r="J114" s="99">
        <v>30</v>
      </c>
      <c r="K114" s="99"/>
      <c r="L114" s="40"/>
    </row>
    <row r="115" spans="1:12">
      <c r="A115" s="7">
        <v>114</v>
      </c>
      <c r="B115" s="7" t="s">
        <v>979</v>
      </c>
      <c r="C115" s="99" t="s">
        <v>824</v>
      </c>
      <c r="D115" s="99" t="s">
        <v>825</v>
      </c>
      <c r="E115" s="100">
        <v>41572</v>
      </c>
      <c r="F115" s="101" t="s">
        <v>943</v>
      </c>
      <c r="G115" s="99" t="s">
        <v>359</v>
      </c>
      <c r="H115" s="99" t="s">
        <v>358</v>
      </c>
      <c r="I115" s="100">
        <v>41724</v>
      </c>
      <c r="J115" s="99">
        <v>30</v>
      </c>
      <c r="K115" s="99"/>
      <c r="L115" s="40"/>
    </row>
    <row r="116" spans="1:12">
      <c r="A116" s="7">
        <v>115</v>
      </c>
      <c r="B116" s="7" t="s">
        <v>979</v>
      </c>
      <c r="C116" s="99" t="s">
        <v>826</v>
      </c>
      <c r="D116" s="99" t="s">
        <v>827</v>
      </c>
      <c r="E116" s="100">
        <v>41571</v>
      </c>
      <c r="F116" s="101" t="s">
        <v>944</v>
      </c>
      <c r="G116" s="99" t="s">
        <v>359</v>
      </c>
      <c r="H116" s="99" t="s">
        <v>358</v>
      </c>
      <c r="I116" s="100">
        <v>41801</v>
      </c>
      <c r="J116" s="99">
        <v>30</v>
      </c>
      <c r="K116" s="99"/>
      <c r="L116" s="40"/>
    </row>
    <row r="117" spans="1:12">
      <c r="A117" s="7">
        <v>116</v>
      </c>
      <c r="B117" s="7" t="s">
        <v>979</v>
      </c>
      <c r="C117" s="99" t="s">
        <v>828</v>
      </c>
      <c r="D117" s="99" t="s">
        <v>829</v>
      </c>
      <c r="E117" s="100">
        <v>41565</v>
      </c>
      <c r="F117" s="101" t="s">
        <v>945</v>
      </c>
      <c r="G117" s="99" t="s">
        <v>359</v>
      </c>
      <c r="H117" s="99" t="s">
        <v>358</v>
      </c>
      <c r="I117" s="100">
        <v>41717</v>
      </c>
      <c r="J117" s="99">
        <v>30</v>
      </c>
      <c r="K117" s="99"/>
      <c r="L117" s="40"/>
    </row>
    <row r="118" spans="1:12">
      <c r="A118" s="7">
        <v>117</v>
      </c>
      <c r="B118" s="7" t="s">
        <v>979</v>
      </c>
      <c r="C118" s="99" t="s">
        <v>830</v>
      </c>
      <c r="D118" s="99" t="s">
        <v>831</v>
      </c>
      <c r="E118" s="100">
        <v>41576</v>
      </c>
      <c r="F118" s="101" t="s">
        <v>946</v>
      </c>
      <c r="G118" s="99" t="s">
        <v>359</v>
      </c>
      <c r="H118" s="99" t="s">
        <v>358</v>
      </c>
      <c r="I118" s="100">
        <v>41738</v>
      </c>
      <c r="J118" s="99">
        <v>30</v>
      </c>
      <c r="K118" s="99"/>
      <c r="L118" s="40"/>
    </row>
    <row r="119" spans="1:12">
      <c r="A119" s="7">
        <v>118</v>
      </c>
      <c r="B119" s="7" t="s">
        <v>979</v>
      </c>
      <c r="C119" s="99" t="s">
        <v>832</v>
      </c>
      <c r="D119" s="99" t="s">
        <v>833</v>
      </c>
      <c r="E119" s="100">
        <v>41583</v>
      </c>
      <c r="F119" s="101" t="s">
        <v>947</v>
      </c>
      <c r="G119" s="99" t="s">
        <v>359</v>
      </c>
      <c r="H119" s="99" t="s">
        <v>358</v>
      </c>
      <c r="I119" s="100">
        <v>41773</v>
      </c>
      <c r="J119" s="99">
        <v>30</v>
      </c>
      <c r="K119" s="99"/>
      <c r="L119" s="40"/>
    </row>
    <row r="120" spans="1:12">
      <c r="A120" s="7">
        <v>119</v>
      </c>
      <c r="B120" s="7" t="s">
        <v>979</v>
      </c>
      <c r="C120" s="99" t="s">
        <v>834</v>
      </c>
      <c r="D120" s="99" t="s">
        <v>835</v>
      </c>
      <c r="E120" s="100">
        <v>41583</v>
      </c>
      <c r="F120" s="101" t="s">
        <v>948</v>
      </c>
      <c r="G120" s="99" t="s">
        <v>359</v>
      </c>
      <c r="H120" s="99" t="s">
        <v>358</v>
      </c>
      <c r="I120" s="100">
        <v>41738</v>
      </c>
      <c r="J120" s="99">
        <v>30</v>
      </c>
      <c r="K120" s="99"/>
      <c r="L120" s="40"/>
    </row>
    <row r="121" spans="1:12">
      <c r="A121" s="7">
        <v>120</v>
      </c>
      <c r="B121" s="7" t="s">
        <v>979</v>
      </c>
      <c r="C121" s="99" t="s">
        <v>836</v>
      </c>
      <c r="D121" s="99" t="s">
        <v>837</v>
      </c>
      <c r="E121" s="100">
        <v>41584</v>
      </c>
      <c r="F121" s="101" t="s">
        <v>949</v>
      </c>
      <c r="G121" s="99" t="s">
        <v>359</v>
      </c>
      <c r="H121" s="99" t="s">
        <v>358</v>
      </c>
      <c r="I121" s="100">
        <v>41745</v>
      </c>
      <c r="J121" s="99">
        <v>30</v>
      </c>
      <c r="K121" s="99"/>
      <c r="L121" s="40"/>
    </row>
    <row r="122" spans="1:12">
      <c r="A122" s="7">
        <v>121</v>
      </c>
      <c r="B122" s="7" t="s">
        <v>979</v>
      </c>
      <c r="C122" s="99" t="s">
        <v>838</v>
      </c>
      <c r="D122" s="99" t="s">
        <v>839</v>
      </c>
      <c r="E122" s="100">
        <v>41584</v>
      </c>
      <c r="F122" s="101" t="s">
        <v>950</v>
      </c>
      <c r="G122" s="99" t="s">
        <v>359</v>
      </c>
      <c r="H122" s="99" t="s">
        <v>358</v>
      </c>
      <c r="I122" s="100">
        <v>41738</v>
      </c>
      <c r="J122" s="99">
        <v>30</v>
      </c>
      <c r="K122" s="99"/>
      <c r="L122" s="40"/>
    </row>
    <row r="123" spans="1:12">
      <c r="A123" s="7">
        <v>122</v>
      </c>
      <c r="B123" s="7" t="s">
        <v>979</v>
      </c>
      <c r="C123" s="99" t="s">
        <v>840</v>
      </c>
      <c r="D123" s="99" t="s">
        <v>370</v>
      </c>
      <c r="E123" s="100">
        <v>41586</v>
      </c>
      <c r="F123" s="101" t="s">
        <v>951</v>
      </c>
      <c r="G123" s="99" t="s">
        <v>359</v>
      </c>
      <c r="H123" s="99" t="s">
        <v>358</v>
      </c>
      <c r="I123" s="100">
        <v>41745</v>
      </c>
      <c r="J123" s="99">
        <v>30</v>
      </c>
      <c r="K123" s="99"/>
      <c r="L123" s="40"/>
    </row>
    <row r="124" spans="1:12">
      <c r="A124" s="7">
        <v>123</v>
      </c>
      <c r="B124" s="7" t="s">
        <v>979</v>
      </c>
      <c r="C124" s="99" t="s">
        <v>841</v>
      </c>
      <c r="D124" s="99" t="s">
        <v>842</v>
      </c>
      <c r="E124" s="100">
        <v>41586</v>
      </c>
      <c r="F124" s="101" t="s">
        <v>952</v>
      </c>
      <c r="G124" s="99" t="s">
        <v>359</v>
      </c>
      <c r="H124" s="99" t="s">
        <v>358</v>
      </c>
      <c r="I124" s="100">
        <v>41759</v>
      </c>
      <c r="J124" s="99">
        <v>30</v>
      </c>
      <c r="K124" s="99"/>
      <c r="L124" s="40"/>
    </row>
    <row r="125" spans="1:12">
      <c r="A125" s="7">
        <v>124</v>
      </c>
      <c r="B125" s="7" t="s">
        <v>979</v>
      </c>
      <c r="C125" s="99" t="s">
        <v>843</v>
      </c>
      <c r="D125" s="99" t="s">
        <v>844</v>
      </c>
      <c r="E125" s="100">
        <v>41590</v>
      </c>
      <c r="F125" s="101" t="s">
        <v>953</v>
      </c>
      <c r="G125" s="99" t="s">
        <v>359</v>
      </c>
      <c r="H125" s="99" t="s">
        <v>358</v>
      </c>
      <c r="I125" s="100">
        <v>41697</v>
      </c>
      <c r="J125" s="99">
        <v>30</v>
      </c>
      <c r="K125" s="99"/>
      <c r="L125" s="40"/>
    </row>
    <row r="126" spans="1:12">
      <c r="A126" s="7">
        <v>125</v>
      </c>
      <c r="B126" s="7" t="s">
        <v>979</v>
      </c>
      <c r="C126" s="99" t="s">
        <v>845</v>
      </c>
      <c r="D126" s="99" t="s">
        <v>846</v>
      </c>
      <c r="E126" s="100">
        <v>41590</v>
      </c>
      <c r="F126" s="101" t="s">
        <v>954</v>
      </c>
      <c r="G126" s="99" t="s">
        <v>359</v>
      </c>
      <c r="H126" s="99" t="s">
        <v>358</v>
      </c>
      <c r="I126" s="100">
        <v>41745</v>
      </c>
      <c r="J126" s="99">
        <v>30</v>
      </c>
      <c r="K126" s="99"/>
      <c r="L126" s="40"/>
    </row>
    <row r="127" spans="1:12">
      <c r="A127" s="7">
        <v>126</v>
      </c>
      <c r="B127" s="7" t="s">
        <v>979</v>
      </c>
      <c r="C127" s="99" t="s">
        <v>847</v>
      </c>
      <c r="D127" s="99" t="s">
        <v>848</v>
      </c>
      <c r="E127" s="100">
        <v>41592</v>
      </c>
      <c r="F127" s="101" t="s">
        <v>372</v>
      </c>
      <c r="G127" s="99" t="s">
        <v>359</v>
      </c>
      <c r="H127" s="99" t="s">
        <v>358</v>
      </c>
      <c r="I127" s="100">
        <v>41745</v>
      </c>
      <c r="J127" s="99">
        <v>30</v>
      </c>
      <c r="K127" s="99"/>
      <c r="L127" s="40"/>
    </row>
    <row r="128" spans="1:12">
      <c r="A128" s="7">
        <v>127</v>
      </c>
      <c r="B128" s="7" t="s">
        <v>979</v>
      </c>
      <c r="C128" s="99" t="s">
        <v>849</v>
      </c>
      <c r="D128" s="99" t="s">
        <v>850</v>
      </c>
      <c r="E128" s="100">
        <v>41592</v>
      </c>
      <c r="F128" s="101" t="s">
        <v>371</v>
      </c>
      <c r="G128" s="99" t="s">
        <v>359</v>
      </c>
      <c r="H128" s="99" t="s">
        <v>358</v>
      </c>
      <c r="I128" s="100">
        <v>41738</v>
      </c>
      <c r="J128" s="99">
        <v>30</v>
      </c>
      <c r="K128" s="99"/>
      <c r="L128" s="40"/>
    </row>
    <row r="129" spans="1:12">
      <c r="A129" s="7">
        <v>128</v>
      </c>
      <c r="B129" s="7" t="s">
        <v>979</v>
      </c>
      <c r="C129" s="99" t="s">
        <v>851</v>
      </c>
      <c r="D129" s="99" t="s">
        <v>852</v>
      </c>
      <c r="E129" s="100">
        <v>41592</v>
      </c>
      <c r="F129" s="101" t="s">
        <v>955</v>
      </c>
      <c r="G129" s="99" t="s">
        <v>359</v>
      </c>
      <c r="H129" s="99" t="s">
        <v>358</v>
      </c>
      <c r="I129" s="100">
        <v>41780</v>
      </c>
      <c r="J129" s="99">
        <v>30</v>
      </c>
      <c r="K129" s="99"/>
      <c r="L129" s="40"/>
    </row>
    <row r="130" spans="1:12">
      <c r="A130" s="7">
        <v>129</v>
      </c>
      <c r="B130" s="7" t="s">
        <v>979</v>
      </c>
      <c r="C130" s="99" t="s">
        <v>853</v>
      </c>
      <c r="D130" s="99" t="s">
        <v>854</v>
      </c>
      <c r="E130" s="100">
        <v>41599</v>
      </c>
      <c r="F130" s="101" t="s">
        <v>956</v>
      </c>
      <c r="G130" s="99" t="s">
        <v>359</v>
      </c>
      <c r="H130" s="99" t="s">
        <v>358</v>
      </c>
      <c r="I130" s="100">
        <v>41745</v>
      </c>
      <c r="J130" s="99">
        <v>30</v>
      </c>
      <c r="K130" s="99"/>
      <c r="L130" s="40"/>
    </row>
    <row r="131" spans="1:12">
      <c r="A131" s="7">
        <v>130</v>
      </c>
      <c r="B131" s="7" t="s">
        <v>979</v>
      </c>
      <c r="C131" s="99" t="s">
        <v>855</v>
      </c>
      <c r="D131" s="99" t="s">
        <v>856</v>
      </c>
      <c r="E131" s="100">
        <v>41599</v>
      </c>
      <c r="F131" s="101" t="s">
        <v>957</v>
      </c>
      <c r="G131" s="99" t="s">
        <v>359</v>
      </c>
      <c r="H131" s="99" t="s">
        <v>358</v>
      </c>
      <c r="I131" s="100">
        <v>41745</v>
      </c>
      <c r="J131" s="99">
        <v>30</v>
      </c>
      <c r="K131" s="99"/>
      <c r="L131" s="40"/>
    </row>
    <row r="132" spans="1:12">
      <c r="A132" s="7">
        <v>131</v>
      </c>
      <c r="B132" s="7" t="s">
        <v>979</v>
      </c>
      <c r="C132" s="99" t="s">
        <v>857</v>
      </c>
      <c r="D132" s="99" t="s">
        <v>858</v>
      </c>
      <c r="E132" s="100">
        <v>41599</v>
      </c>
      <c r="F132" s="101" t="s">
        <v>958</v>
      </c>
      <c r="G132" s="99" t="s">
        <v>359</v>
      </c>
      <c r="H132" s="99" t="s">
        <v>358</v>
      </c>
      <c r="I132" s="100">
        <v>41745</v>
      </c>
      <c r="J132" s="99">
        <v>30</v>
      </c>
      <c r="K132" s="99"/>
      <c r="L132" s="40"/>
    </row>
    <row r="133" spans="1:12">
      <c r="A133" s="7">
        <v>132</v>
      </c>
      <c r="B133" s="7" t="s">
        <v>979</v>
      </c>
      <c r="C133" s="99" t="s">
        <v>859</v>
      </c>
      <c r="D133" s="99" t="s">
        <v>860</v>
      </c>
      <c r="E133" s="100">
        <v>41600</v>
      </c>
      <c r="F133" s="101" t="s">
        <v>959</v>
      </c>
      <c r="G133" s="99" t="s">
        <v>359</v>
      </c>
      <c r="H133" s="99" t="s">
        <v>358</v>
      </c>
      <c r="I133" s="100">
        <v>41752</v>
      </c>
      <c r="J133" s="99">
        <v>30</v>
      </c>
      <c r="K133" s="99"/>
      <c r="L133" s="40"/>
    </row>
    <row r="134" spans="1:12">
      <c r="A134" s="7">
        <v>133</v>
      </c>
      <c r="B134" s="7" t="s">
        <v>979</v>
      </c>
      <c r="C134" s="99" t="s">
        <v>859</v>
      </c>
      <c r="D134" s="99" t="s">
        <v>861</v>
      </c>
      <c r="E134" s="100">
        <v>41600</v>
      </c>
      <c r="F134" s="101" t="s">
        <v>960</v>
      </c>
      <c r="G134" s="99" t="s">
        <v>359</v>
      </c>
      <c r="H134" s="99" t="s">
        <v>358</v>
      </c>
      <c r="I134" s="100">
        <v>41752</v>
      </c>
      <c r="J134" s="99">
        <v>30</v>
      </c>
      <c r="K134" s="99"/>
      <c r="L134" s="40"/>
    </row>
    <row r="135" spans="1:12">
      <c r="A135" s="7">
        <v>134</v>
      </c>
      <c r="B135" s="7" t="s">
        <v>979</v>
      </c>
      <c r="C135" s="99" t="s">
        <v>862</v>
      </c>
      <c r="D135" s="99" t="s">
        <v>863</v>
      </c>
      <c r="E135" s="100">
        <v>41603</v>
      </c>
      <c r="F135" s="102" t="s">
        <v>961</v>
      </c>
      <c r="G135" s="99" t="s">
        <v>359</v>
      </c>
      <c r="H135" s="99" t="s">
        <v>358</v>
      </c>
      <c r="I135" s="100">
        <v>41759</v>
      </c>
      <c r="J135" s="99">
        <v>30</v>
      </c>
      <c r="K135" s="99"/>
      <c r="L135" s="40"/>
    </row>
    <row r="136" spans="1:12">
      <c r="A136" s="7">
        <v>135</v>
      </c>
      <c r="B136" s="7" t="s">
        <v>979</v>
      </c>
      <c r="C136" s="99" t="s">
        <v>864</v>
      </c>
      <c r="D136" s="99" t="s">
        <v>865</v>
      </c>
      <c r="E136" s="100">
        <v>41603</v>
      </c>
      <c r="F136" s="101" t="s">
        <v>962</v>
      </c>
      <c r="G136" s="99" t="s">
        <v>359</v>
      </c>
      <c r="H136" s="99" t="s">
        <v>358</v>
      </c>
      <c r="I136" s="100">
        <v>41752</v>
      </c>
      <c r="J136" s="99">
        <v>30</v>
      </c>
      <c r="K136" s="99"/>
      <c r="L136" s="40"/>
    </row>
    <row r="137" spans="1:12">
      <c r="A137" s="7">
        <v>136</v>
      </c>
      <c r="B137" s="7" t="s">
        <v>979</v>
      </c>
      <c r="C137" s="99" t="s">
        <v>866</v>
      </c>
      <c r="D137" s="99" t="s">
        <v>867</v>
      </c>
      <c r="E137" s="100">
        <v>41603</v>
      </c>
      <c r="F137" s="101" t="s">
        <v>963</v>
      </c>
      <c r="G137" s="99" t="s">
        <v>359</v>
      </c>
      <c r="H137" s="99" t="s">
        <v>358</v>
      </c>
      <c r="I137" s="100">
        <v>41752</v>
      </c>
      <c r="J137" s="99">
        <v>30</v>
      </c>
      <c r="K137" s="99"/>
      <c r="L137" s="40"/>
    </row>
    <row r="138" spans="1:12">
      <c r="A138" s="7">
        <v>137</v>
      </c>
      <c r="B138" s="7" t="s">
        <v>979</v>
      </c>
      <c r="C138" s="99" t="s">
        <v>868</v>
      </c>
      <c r="D138" s="99" t="s">
        <v>869</v>
      </c>
      <c r="E138" s="100">
        <v>41605</v>
      </c>
      <c r="F138" s="101" t="s">
        <v>964</v>
      </c>
      <c r="G138" s="99" t="s">
        <v>359</v>
      </c>
      <c r="H138" s="99" t="s">
        <v>358</v>
      </c>
      <c r="I138" s="100">
        <v>41752</v>
      </c>
      <c r="J138" s="99">
        <v>30</v>
      </c>
      <c r="K138" s="99"/>
      <c r="L138" s="40"/>
    </row>
    <row r="139" spans="1:12">
      <c r="A139" s="7">
        <v>138</v>
      </c>
      <c r="B139" s="7" t="s">
        <v>979</v>
      </c>
      <c r="C139" s="99" t="s">
        <v>851</v>
      </c>
      <c r="D139" s="99" t="s">
        <v>870</v>
      </c>
      <c r="E139" s="100">
        <v>41604</v>
      </c>
      <c r="F139" s="101" t="s">
        <v>965</v>
      </c>
      <c r="G139" s="99" t="s">
        <v>359</v>
      </c>
      <c r="H139" s="99" t="s">
        <v>358</v>
      </c>
      <c r="I139" s="100">
        <v>41780</v>
      </c>
      <c r="J139" s="99">
        <v>30</v>
      </c>
      <c r="K139" s="99"/>
      <c r="L139" s="40"/>
    </row>
    <row r="140" spans="1:12">
      <c r="A140" s="7">
        <v>139</v>
      </c>
      <c r="B140" s="7" t="s">
        <v>979</v>
      </c>
      <c r="C140" s="99" t="s">
        <v>871</v>
      </c>
      <c r="D140" s="99" t="s">
        <v>872</v>
      </c>
      <c r="E140" s="100">
        <v>41611</v>
      </c>
      <c r="F140" s="101" t="s">
        <v>966</v>
      </c>
      <c r="G140" s="99" t="s">
        <v>359</v>
      </c>
      <c r="H140" s="99" t="s">
        <v>358</v>
      </c>
      <c r="I140" s="100">
        <v>41843</v>
      </c>
      <c r="J140" s="99">
        <v>30</v>
      </c>
      <c r="K140" s="99"/>
      <c r="L140" s="40"/>
    </row>
    <row r="141" spans="1:12">
      <c r="A141" s="7">
        <v>140</v>
      </c>
      <c r="B141" s="7" t="s">
        <v>979</v>
      </c>
      <c r="C141" s="99" t="s">
        <v>873</v>
      </c>
      <c r="D141" s="99" t="s">
        <v>874</v>
      </c>
      <c r="E141" s="100">
        <v>41613</v>
      </c>
      <c r="F141" s="101" t="s">
        <v>967</v>
      </c>
      <c r="G141" s="99" t="s">
        <v>359</v>
      </c>
      <c r="H141" s="99" t="s">
        <v>358</v>
      </c>
      <c r="I141" s="100">
        <v>41766</v>
      </c>
      <c r="J141" s="99">
        <v>30</v>
      </c>
      <c r="K141" s="99"/>
      <c r="L141" s="40"/>
    </row>
    <row r="142" spans="1:12">
      <c r="A142" s="7">
        <v>141</v>
      </c>
      <c r="B142" s="7" t="s">
        <v>979</v>
      </c>
      <c r="C142" s="99" t="s">
        <v>875</v>
      </c>
      <c r="D142" s="99" t="s">
        <v>876</v>
      </c>
      <c r="E142" s="100">
        <v>41621</v>
      </c>
      <c r="F142" s="101" t="s">
        <v>968</v>
      </c>
      <c r="G142" s="99" t="s">
        <v>359</v>
      </c>
      <c r="H142" s="99" t="s">
        <v>358</v>
      </c>
      <c r="I142" s="100">
        <v>41801</v>
      </c>
      <c r="J142" s="99">
        <v>30</v>
      </c>
      <c r="K142" s="99"/>
      <c r="L142" s="40"/>
    </row>
    <row r="143" spans="1:12">
      <c r="A143" s="7">
        <v>142</v>
      </c>
      <c r="B143" s="7" t="s">
        <v>979</v>
      </c>
      <c r="C143" s="99" t="s">
        <v>877</v>
      </c>
      <c r="D143" s="99" t="s">
        <v>878</v>
      </c>
      <c r="E143" s="100">
        <v>41625</v>
      </c>
      <c r="F143" s="101" t="s">
        <v>373</v>
      </c>
      <c r="G143" s="99" t="s">
        <v>359</v>
      </c>
      <c r="H143" s="99" t="s">
        <v>358</v>
      </c>
      <c r="I143" s="100">
        <v>41787</v>
      </c>
      <c r="J143" s="99">
        <v>30</v>
      </c>
      <c r="K143" s="99"/>
      <c r="L143" s="40"/>
    </row>
    <row r="144" spans="1:12">
      <c r="A144" s="7">
        <v>143</v>
      </c>
      <c r="B144" s="7" t="s">
        <v>979</v>
      </c>
      <c r="C144" s="99" t="s">
        <v>88</v>
      </c>
      <c r="D144" s="99" t="s">
        <v>879</v>
      </c>
      <c r="E144" s="100">
        <v>41625</v>
      </c>
      <c r="F144" s="101" t="s">
        <v>374</v>
      </c>
      <c r="G144" s="99" t="s">
        <v>359</v>
      </c>
      <c r="H144" s="99" t="s">
        <v>358</v>
      </c>
      <c r="I144" s="100">
        <v>41927</v>
      </c>
      <c r="J144" s="99">
        <v>30</v>
      </c>
      <c r="K144" s="99"/>
      <c r="L144" s="40"/>
    </row>
    <row r="145" spans="1:12">
      <c r="A145" s="7">
        <v>144</v>
      </c>
      <c r="B145" s="7" t="s">
        <v>979</v>
      </c>
      <c r="C145" s="99" t="s">
        <v>873</v>
      </c>
      <c r="D145" s="99" t="s">
        <v>880</v>
      </c>
      <c r="E145" s="100">
        <v>41625</v>
      </c>
      <c r="F145" s="101" t="s">
        <v>969</v>
      </c>
      <c r="G145" s="99" t="s">
        <v>359</v>
      </c>
      <c r="H145" s="99" t="s">
        <v>358</v>
      </c>
      <c r="I145" s="100">
        <v>41899</v>
      </c>
      <c r="J145" s="99">
        <v>30</v>
      </c>
      <c r="K145" s="99"/>
      <c r="L145" s="40"/>
    </row>
    <row r="146" spans="1:12">
      <c r="A146" s="7">
        <v>145</v>
      </c>
      <c r="B146" s="7" t="s">
        <v>979</v>
      </c>
      <c r="C146" s="99" t="s">
        <v>881</v>
      </c>
      <c r="D146" s="99" t="s">
        <v>882</v>
      </c>
      <c r="E146" s="100">
        <v>41625</v>
      </c>
      <c r="F146" s="101" t="s">
        <v>970</v>
      </c>
      <c r="G146" s="99" t="s">
        <v>359</v>
      </c>
      <c r="H146" s="99" t="s">
        <v>358</v>
      </c>
      <c r="I146" s="100">
        <v>41801</v>
      </c>
      <c r="J146" s="99">
        <v>30</v>
      </c>
      <c r="K146" s="99"/>
      <c r="L146" s="40"/>
    </row>
    <row r="147" spans="1:12">
      <c r="A147" s="7">
        <v>146</v>
      </c>
      <c r="B147" s="7" t="s">
        <v>979</v>
      </c>
      <c r="C147" s="99" t="s">
        <v>883</v>
      </c>
      <c r="D147" s="99" t="s">
        <v>884</v>
      </c>
      <c r="E147" s="100">
        <v>41625</v>
      </c>
      <c r="F147" s="101" t="s">
        <v>971</v>
      </c>
      <c r="G147" s="99" t="s">
        <v>359</v>
      </c>
      <c r="H147" s="99" t="s">
        <v>358</v>
      </c>
      <c r="I147" s="100">
        <v>41808</v>
      </c>
      <c r="J147" s="99">
        <v>30</v>
      </c>
      <c r="K147" s="99"/>
      <c r="L147" s="40"/>
    </row>
    <row r="148" spans="1:12">
      <c r="A148" s="7">
        <v>147</v>
      </c>
      <c r="B148" s="7" t="s">
        <v>979</v>
      </c>
      <c r="C148" s="99" t="s">
        <v>873</v>
      </c>
      <c r="D148" s="99" t="s">
        <v>885</v>
      </c>
      <c r="E148" s="100">
        <v>41625</v>
      </c>
      <c r="F148" s="101" t="s">
        <v>972</v>
      </c>
      <c r="G148" s="99" t="s">
        <v>359</v>
      </c>
      <c r="H148" s="99" t="s">
        <v>358</v>
      </c>
      <c r="I148" s="100">
        <v>41899</v>
      </c>
      <c r="J148" s="99">
        <v>30</v>
      </c>
      <c r="K148" s="99"/>
      <c r="L148" s="40"/>
    </row>
    <row r="149" spans="1:12">
      <c r="A149" s="7">
        <v>148</v>
      </c>
      <c r="B149" s="7" t="s">
        <v>979</v>
      </c>
      <c r="C149" s="99" t="s">
        <v>886</v>
      </c>
      <c r="D149" s="99" t="s">
        <v>887</v>
      </c>
      <c r="E149" s="100">
        <v>41625</v>
      </c>
      <c r="F149" s="101" t="s">
        <v>973</v>
      </c>
      <c r="G149" s="99" t="s">
        <v>359</v>
      </c>
      <c r="H149" s="99" t="s">
        <v>358</v>
      </c>
      <c r="I149" s="100">
        <v>41801</v>
      </c>
      <c r="J149" s="99">
        <v>30</v>
      </c>
      <c r="K149" s="99"/>
      <c r="L149" s="40"/>
    </row>
    <row r="150" spans="1:12">
      <c r="A150" s="7">
        <v>149</v>
      </c>
      <c r="B150" s="7" t="s">
        <v>979</v>
      </c>
      <c r="C150" s="99" t="s">
        <v>888</v>
      </c>
      <c r="D150" s="99" t="s">
        <v>889</v>
      </c>
      <c r="E150" s="100">
        <v>41627</v>
      </c>
      <c r="F150" s="101" t="s">
        <v>375</v>
      </c>
      <c r="G150" s="99" t="s">
        <v>359</v>
      </c>
      <c r="H150" s="99" t="s">
        <v>358</v>
      </c>
      <c r="I150" s="100">
        <v>41787</v>
      </c>
      <c r="J150" s="99">
        <v>30</v>
      </c>
      <c r="K150" s="99"/>
      <c r="L150" s="40"/>
    </row>
    <row r="151" spans="1:12">
      <c r="A151" s="7">
        <v>150</v>
      </c>
      <c r="B151" s="7" t="s">
        <v>979</v>
      </c>
      <c r="C151" s="99" t="s">
        <v>890</v>
      </c>
      <c r="D151" s="99" t="s">
        <v>891</v>
      </c>
      <c r="E151" s="100">
        <v>41628</v>
      </c>
      <c r="F151" s="101" t="s">
        <v>974</v>
      </c>
      <c r="G151" s="99" t="s">
        <v>359</v>
      </c>
      <c r="H151" s="99" t="s">
        <v>358</v>
      </c>
      <c r="I151" s="100">
        <v>41899</v>
      </c>
      <c r="J151" s="99">
        <v>30</v>
      </c>
      <c r="K151" s="99"/>
      <c r="L151" s="40"/>
    </row>
    <row r="152" spans="1:12">
      <c r="A152" s="7">
        <v>151</v>
      </c>
      <c r="B152" s="7" t="s">
        <v>979</v>
      </c>
      <c r="C152" s="99" t="s">
        <v>892</v>
      </c>
      <c r="D152" s="99" t="s">
        <v>893</v>
      </c>
      <c r="E152" s="100">
        <v>41725</v>
      </c>
      <c r="F152" s="102" t="s">
        <v>975</v>
      </c>
      <c r="G152" s="99" t="s">
        <v>359</v>
      </c>
      <c r="H152" s="99" t="s">
        <v>358</v>
      </c>
      <c r="I152" s="100">
        <v>41913</v>
      </c>
      <c r="J152" s="99">
        <v>30</v>
      </c>
      <c r="K152" s="99"/>
      <c r="L152" s="40"/>
    </row>
    <row r="153" spans="1:12">
      <c r="A153" s="7">
        <v>152</v>
      </c>
      <c r="B153" s="7" t="s">
        <v>979</v>
      </c>
      <c r="C153" s="99" t="s">
        <v>894</v>
      </c>
      <c r="D153" s="99" t="s">
        <v>895</v>
      </c>
      <c r="E153" s="100">
        <v>41717</v>
      </c>
      <c r="F153" s="101" t="s">
        <v>689</v>
      </c>
      <c r="G153" s="99" t="s">
        <v>359</v>
      </c>
      <c r="H153" s="99" t="s">
        <v>358</v>
      </c>
      <c r="I153" s="100">
        <v>41934</v>
      </c>
      <c r="J153" s="99">
        <v>30</v>
      </c>
      <c r="K153" s="99"/>
      <c r="L153" s="40"/>
    </row>
    <row r="154" spans="1:12">
      <c r="A154" s="7">
        <v>153</v>
      </c>
      <c r="B154" s="7" t="s">
        <v>979</v>
      </c>
      <c r="C154" s="99" t="s">
        <v>896</v>
      </c>
      <c r="D154" s="99" t="s">
        <v>897</v>
      </c>
      <c r="E154" s="100">
        <v>41719</v>
      </c>
      <c r="F154" s="101" t="s">
        <v>695</v>
      </c>
      <c r="G154" s="99" t="s">
        <v>359</v>
      </c>
      <c r="H154" s="99" t="s">
        <v>358</v>
      </c>
      <c r="I154" s="100">
        <v>41913</v>
      </c>
      <c r="J154" s="99">
        <v>30</v>
      </c>
      <c r="K154" s="99"/>
      <c r="L154" s="40"/>
    </row>
    <row r="155" spans="1:12">
      <c r="A155" s="7">
        <v>154</v>
      </c>
      <c r="B155" s="7" t="s">
        <v>979</v>
      </c>
      <c r="C155" s="99" t="s">
        <v>898</v>
      </c>
      <c r="D155" s="99" t="s">
        <v>899</v>
      </c>
      <c r="E155" s="100">
        <v>41722</v>
      </c>
      <c r="F155" s="101" t="s">
        <v>698</v>
      </c>
      <c r="G155" s="99" t="s">
        <v>359</v>
      </c>
      <c r="H155" s="99" t="s">
        <v>358</v>
      </c>
      <c r="I155" s="100">
        <v>41899</v>
      </c>
      <c r="J155" s="99">
        <v>30</v>
      </c>
      <c r="K155" s="99"/>
      <c r="L155" s="40"/>
    </row>
    <row r="156" spans="1:12">
      <c r="A156" s="7">
        <v>155</v>
      </c>
      <c r="B156" s="7" t="s">
        <v>979</v>
      </c>
      <c r="C156" s="99" t="s">
        <v>900</v>
      </c>
      <c r="D156" s="99" t="s">
        <v>901</v>
      </c>
      <c r="E156" s="100">
        <v>41722</v>
      </c>
      <c r="F156" s="101" t="s">
        <v>707</v>
      </c>
      <c r="G156" s="99" t="s">
        <v>359</v>
      </c>
      <c r="H156" s="99" t="s">
        <v>358</v>
      </c>
      <c r="I156" s="100">
        <v>41899</v>
      </c>
      <c r="J156" s="99">
        <v>30</v>
      </c>
      <c r="K156" s="99"/>
      <c r="L156" s="40"/>
    </row>
    <row r="157" spans="1:12">
      <c r="A157" s="7">
        <v>156</v>
      </c>
      <c r="B157" s="7" t="s">
        <v>979</v>
      </c>
      <c r="C157" s="99" t="s">
        <v>902</v>
      </c>
      <c r="D157" s="99" t="s">
        <v>903</v>
      </c>
      <c r="E157" s="100">
        <v>41729</v>
      </c>
      <c r="F157" s="101" t="s">
        <v>715</v>
      </c>
      <c r="G157" s="99" t="s">
        <v>359</v>
      </c>
      <c r="H157" s="99" t="s">
        <v>358</v>
      </c>
      <c r="I157" s="100">
        <v>41899</v>
      </c>
      <c r="J157" s="99">
        <v>30</v>
      </c>
      <c r="K157" s="99"/>
      <c r="L157" s="40"/>
    </row>
    <row r="158" spans="1:12">
      <c r="A158" s="7">
        <v>157</v>
      </c>
      <c r="B158" s="7" t="s">
        <v>979</v>
      </c>
      <c r="C158" s="99" t="s">
        <v>904</v>
      </c>
      <c r="D158" s="99" t="s">
        <v>716</v>
      </c>
      <c r="E158" s="100">
        <v>41733</v>
      </c>
      <c r="F158" s="101" t="s">
        <v>718</v>
      </c>
      <c r="G158" s="99" t="s">
        <v>359</v>
      </c>
      <c r="H158" s="99" t="s">
        <v>358</v>
      </c>
      <c r="I158" s="100">
        <v>41899</v>
      </c>
      <c r="J158" s="99">
        <v>30</v>
      </c>
      <c r="K158" s="99"/>
      <c r="L158" s="40"/>
    </row>
    <row r="159" spans="1:12">
      <c r="A159" s="7">
        <v>158</v>
      </c>
      <c r="B159" s="7" t="s">
        <v>979</v>
      </c>
      <c r="C159" s="99" t="s">
        <v>905</v>
      </c>
      <c r="D159" s="99" t="s">
        <v>906</v>
      </c>
      <c r="E159" s="100">
        <v>41733</v>
      </c>
      <c r="F159" s="101" t="s">
        <v>721</v>
      </c>
      <c r="G159" s="99" t="s">
        <v>359</v>
      </c>
      <c r="H159" s="99" t="s">
        <v>358</v>
      </c>
      <c r="I159" s="100">
        <v>41934</v>
      </c>
      <c r="J159" s="99">
        <v>30</v>
      </c>
      <c r="K159" s="99"/>
      <c r="L159" s="40"/>
    </row>
    <row r="160" spans="1:12">
      <c r="A160" s="7">
        <v>159</v>
      </c>
      <c r="B160" s="7" t="s">
        <v>979</v>
      </c>
      <c r="C160" s="99" t="s">
        <v>907</v>
      </c>
      <c r="D160" s="99" t="s">
        <v>908</v>
      </c>
      <c r="E160" s="100">
        <v>41733</v>
      </c>
      <c r="F160" s="101" t="s">
        <v>724</v>
      </c>
      <c r="G160" s="99" t="s">
        <v>359</v>
      </c>
      <c r="H160" s="99" t="s">
        <v>358</v>
      </c>
      <c r="I160" s="100">
        <v>41969</v>
      </c>
      <c r="J160" s="99">
        <v>30</v>
      </c>
      <c r="K160" s="99"/>
      <c r="L160" s="40"/>
    </row>
    <row r="161" spans="1:12">
      <c r="A161" s="7">
        <v>160</v>
      </c>
      <c r="B161" s="7" t="s">
        <v>979</v>
      </c>
      <c r="C161" s="99" t="s">
        <v>907</v>
      </c>
      <c r="D161" s="99" t="s">
        <v>909</v>
      </c>
      <c r="E161" s="100">
        <v>41733</v>
      </c>
      <c r="F161" s="102" t="s">
        <v>726</v>
      </c>
      <c r="G161" s="99" t="s">
        <v>359</v>
      </c>
      <c r="H161" s="99" t="s">
        <v>358</v>
      </c>
      <c r="I161" s="100">
        <v>41969</v>
      </c>
      <c r="J161" s="99">
        <v>30</v>
      </c>
      <c r="K161" s="99"/>
      <c r="L161" s="40"/>
    </row>
    <row r="162" spans="1:12">
      <c r="A162" s="7">
        <v>161</v>
      </c>
      <c r="B162" s="7" t="s">
        <v>979</v>
      </c>
      <c r="C162" s="99" t="s">
        <v>910</v>
      </c>
      <c r="D162" s="99" t="s">
        <v>911</v>
      </c>
      <c r="E162" s="100">
        <v>41737</v>
      </c>
      <c r="F162" s="101" t="s">
        <v>976</v>
      </c>
      <c r="G162" s="99" t="s">
        <v>359</v>
      </c>
      <c r="H162" s="99" t="s">
        <v>358</v>
      </c>
      <c r="I162" s="100">
        <v>41899</v>
      </c>
      <c r="J162" s="99">
        <v>30</v>
      </c>
      <c r="K162" s="99"/>
      <c r="L162" s="40"/>
    </row>
    <row r="163" spans="1:12">
      <c r="A163" s="7">
        <v>162</v>
      </c>
      <c r="B163" s="7" t="s">
        <v>979</v>
      </c>
      <c r="C163" s="99" t="s">
        <v>912</v>
      </c>
      <c r="D163" s="99" t="s">
        <v>913</v>
      </c>
      <c r="E163" s="100">
        <v>41738</v>
      </c>
      <c r="F163" s="101" t="s">
        <v>732</v>
      </c>
      <c r="G163" s="99" t="s">
        <v>359</v>
      </c>
      <c r="H163" s="99" t="s">
        <v>358</v>
      </c>
      <c r="I163" s="100">
        <v>41934</v>
      </c>
      <c r="J163" s="99">
        <v>30</v>
      </c>
      <c r="K163" s="99"/>
      <c r="L163" s="40"/>
    </row>
    <row r="164" spans="1:12">
      <c r="A164" s="7">
        <v>163</v>
      </c>
      <c r="B164" s="7" t="s">
        <v>979</v>
      </c>
      <c r="C164" s="99" t="s">
        <v>914</v>
      </c>
      <c r="D164" s="99" t="s">
        <v>915</v>
      </c>
      <c r="E164" s="100">
        <v>41738</v>
      </c>
      <c r="F164" s="101" t="s">
        <v>735</v>
      </c>
      <c r="G164" s="99" t="s">
        <v>359</v>
      </c>
      <c r="H164" s="99" t="s">
        <v>358</v>
      </c>
      <c r="I164" s="100">
        <v>41934</v>
      </c>
      <c r="J164" s="99">
        <v>30</v>
      </c>
      <c r="K164" s="99"/>
      <c r="L164" s="40"/>
    </row>
    <row r="165" spans="1:12">
      <c r="A165" s="7">
        <v>164</v>
      </c>
      <c r="B165" s="7" t="s">
        <v>979</v>
      </c>
      <c r="C165" s="99" t="s">
        <v>916</v>
      </c>
      <c r="D165" s="99" t="s">
        <v>917</v>
      </c>
      <c r="E165" s="100">
        <v>41743</v>
      </c>
      <c r="F165" s="101" t="s">
        <v>741</v>
      </c>
      <c r="G165" s="99" t="s">
        <v>359</v>
      </c>
      <c r="H165" s="99" t="s">
        <v>358</v>
      </c>
      <c r="I165" s="100">
        <v>41934</v>
      </c>
      <c r="J165" s="99">
        <v>30</v>
      </c>
      <c r="K165" s="99"/>
      <c r="L165" s="40"/>
    </row>
    <row r="166" spans="1:12">
      <c r="A166" s="7">
        <v>165</v>
      </c>
      <c r="B166" s="7" t="s">
        <v>979</v>
      </c>
      <c r="C166" s="99" t="s">
        <v>918</v>
      </c>
      <c r="D166" s="99" t="s">
        <v>919</v>
      </c>
      <c r="E166" s="100">
        <v>41747</v>
      </c>
      <c r="F166" s="101" t="s">
        <v>744</v>
      </c>
      <c r="G166" s="99" t="s">
        <v>359</v>
      </c>
      <c r="H166" s="99" t="s">
        <v>358</v>
      </c>
      <c r="I166" s="100">
        <v>41948</v>
      </c>
      <c r="J166" s="99">
        <v>30</v>
      </c>
      <c r="K166" s="99"/>
      <c r="L166" s="40"/>
    </row>
    <row r="167" spans="1:12">
      <c r="A167" s="7">
        <v>166</v>
      </c>
      <c r="B167" s="7" t="s">
        <v>979</v>
      </c>
      <c r="C167" s="99" t="s">
        <v>920</v>
      </c>
      <c r="D167" s="99" t="s">
        <v>921</v>
      </c>
      <c r="E167" s="100">
        <v>41759</v>
      </c>
      <c r="F167" s="101" t="s">
        <v>747</v>
      </c>
      <c r="G167" s="99" t="s">
        <v>359</v>
      </c>
      <c r="H167" s="99" t="s">
        <v>358</v>
      </c>
      <c r="I167" s="100">
        <v>41948</v>
      </c>
      <c r="J167" s="99">
        <v>30</v>
      </c>
      <c r="K167" s="99"/>
      <c r="L167" s="40"/>
    </row>
    <row r="168" spans="1:12">
      <c r="A168" s="7">
        <v>167</v>
      </c>
      <c r="B168" s="7" t="s">
        <v>979</v>
      </c>
      <c r="C168" s="99" t="s">
        <v>922</v>
      </c>
      <c r="D168" s="99" t="s">
        <v>923</v>
      </c>
      <c r="E168" s="100">
        <v>41764</v>
      </c>
      <c r="F168" s="101" t="s">
        <v>750</v>
      </c>
      <c r="G168" s="99" t="s">
        <v>359</v>
      </c>
      <c r="H168" s="99" t="s">
        <v>358</v>
      </c>
      <c r="I168" s="100">
        <v>41948</v>
      </c>
      <c r="J168" s="99">
        <v>30</v>
      </c>
      <c r="K168" s="99"/>
      <c r="L168" s="40"/>
    </row>
    <row r="169" spans="1:12">
      <c r="A169" s="7">
        <v>168</v>
      </c>
      <c r="B169" s="7" t="s">
        <v>979</v>
      </c>
      <c r="C169" s="99" t="s">
        <v>924</v>
      </c>
      <c r="D169" s="99" t="s">
        <v>925</v>
      </c>
      <c r="E169" s="100">
        <v>41331</v>
      </c>
      <c r="F169" s="102" t="s">
        <v>977</v>
      </c>
      <c r="G169" s="99" t="s">
        <v>359</v>
      </c>
      <c r="H169" s="99" t="s">
        <v>358</v>
      </c>
      <c r="I169" s="100">
        <v>41486</v>
      </c>
      <c r="J169" s="99">
        <v>60</v>
      </c>
      <c r="K169" s="108" t="s">
        <v>978</v>
      </c>
    </row>
    <row r="170" spans="1:12">
      <c r="A170" s="105"/>
      <c r="B170" s="7"/>
      <c r="C170" s="10"/>
      <c r="D170" s="7"/>
      <c r="E170" s="8"/>
      <c r="F170" s="9"/>
      <c r="G170" s="7"/>
      <c r="H170" s="105"/>
      <c r="I170" s="12"/>
      <c r="J170" s="11">
        <f>SUBTOTAL(109,J1:J169)</f>
        <v>6810</v>
      </c>
      <c r="K170" s="11"/>
    </row>
    <row r="171" spans="1:12">
      <c r="B171" s="2"/>
      <c r="C171" s="2"/>
      <c r="D171" s="2"/>
      <c r="E171" s="6"/>
      <c r="F171" s="15"/>
      <c r="G171" s="2"/>
      <c r="H171" s="2"/>
    </row>
    <row r="172" spans="1:12">
      <c r="B172" s="2"/>
      <c r="C172" s="2"/>
      <c r="D172" s="2"/>
      <c r="E172" s="6"/>
      <c r="F172" s="15"/>
      <c r="G172" s="2"/>
      <c r="H172" s="2"/>
    </row>
    <row r="173" spans="1:12">
      <c r="B173" s="2"/>
      <c r="C173" s="2"/>
      <c r="D173" s="2"/>
      <c r="E173" s="6"/>
      <c r="F173" s="15"/>
      <c r="G173" s="2"/>
      <c r="H173" s="2"/>
    </row>
    <row r="174" spans="1:12">
      <c r="B174" s="2"/>
      <c r="C174" s="2"/>
      <c r="D174" s="2"/>
      <c r="E174" s="6"/>
      <c r="F174" s="15"/>
      <c r="G174" s="2"/>
      <c r="H174" s="2"/>
    </row>
    <row r="175" spans="1:12">
      <c r="B175" s="2"/>
      <c r="C175" s="2"/>
      <c r="D175" s="2"/>
      <c r="E175" s="6"/>
      <c r="F175" s="15"/>
      <c r="G175" s="2"/>
      <c r="H175" s="2"/>
    </row>
    <row r="176" spans="1:12">
      <c r="B176" s="2"/>
      <c r="C176" s="2"/>
      <c r="D176" s="2"/>
      <c r="E176" s="6"/>
      <c r="F176" s="15"/>
      <c r="G176" s="2"/>
      <c r="H176" s="2"/>
    </row>
  </sheetData>
  <phoneticPr fontId="13" type="noConversion"/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workbookViewId="0">
      <selection sqref="A1:F2"/>
    </sheetView>
  </sheetViews>
  <sheetFormatPr defaultColWidth="11" defaultRowHeight="14.25"/>
  <cols>
    <col min="1" max="1" width="5.625" customWidth="1"/>
    <col min="2" max="2" width="46.625" customWidth="1"/>
    <col min="4" max="4" width="24.625" customWidth="1"/>
    <col min="5" max="5" width="11.625" customWidth="1"/>
  </cols>
  <sheetData>
    <row r="1" spans="1:7">
      <c r="A1" s="98" t="s">
        <v>525</v>
      </c>
      <c r="B1" s="97" t="s">
        <v>376</v>
      </c>
      <c r="C1" s="97" t="s">
        <v>17</v>
      </c>
      <c r="D1" s="97" t="s">
        <v>349</v>
      </c>
      <c r="E1" s="97" t="s">
        <v>17</v>
      </c>
      <c r="F1" s="40" t="s">
        <v>523</v>
      </c>
    </row>
    <row r="2" spans="1:7">
      <c r="A2" s="40" t="s">
        <v>522</v>
      </c>
      <c r="B2" s="97">
        <v>6</v>
      </c>
      <c r="C2" s="97">
        <v>5</v>
      </c>
      <c r="D2" s="97">
        <v>4</v>
      </c>
      <c r="E2" s="97">
        <v>3</v>
      </c>
      <c r="F2" s="40">
        <f t="shared" ref="F2" si="0">B2*C2+D2*E2</f>
        <v>42</v>
      </c>
    </row>
    <row r="7" spans="1:7">
      <c r="A7" s="1"/>
      <c r="B7" s="1"/>
      <c r="C7" s="1"/>
      <c r="D7" s="1"/>
      <c r="E7" s="1"/>
      <c r="F7" s="1"/>
      <c r="G7" s="1"/>
    </row>
  </sheetData>
  <phoneticPr fontId="13" type="noConversion"/>
  <pageMargins left="0.75" right="0.75" top="1" bottom="1" header="0.5" footer="0.5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0"/>
  <sheetViews>
    <sheetView workbookViewId="0">
      <selection activeCell="E1" sqref="E1"/>
    </sheetView>
  </sheetViews>
  <sheetFormatPr defaultRowHeight="14.25"/>
  <cols>
    <col min="1" max="1" width="6.75" bestFit="1" customWidth="1"/>
    <col min="2" max="2" width="11.875" bestFit="1" customWidth="1"/>
    <col min="3" max="3" width="24.5" bestFit="1" customWidth="1"/>
    <col min="4" max="4" width="19.25" bestFit="1" customWidth="1"/>
    <col min="5" max="5" width="14.625" bestFit="1" customWidth="1"/>
  </cols>
  <sheetData>
    <row r="1" spans="1:6" ht="18.75">
      <c r="A1" s="127" t="s">
        <v>0</v>
      </c>
      <c r="B1" s="127" t="s">
        <v>1125</v>
      </c>
      <c r="C1" s="127" t="s">
        <v>1126</v>
      </c>
      <c r="D1" s="127" t="s">
        <v>1127</v>
      </c>
      <c r="E1" s="127" t="s">
        <v>1128</v>
      </c>
      <c r="F1" s="127" t="s">
        <v>1129</v>
      </c>
    </row>
    <row r="2" spans="1:6" ht="18.75" hidden="1">
      <c r="A2" s="128">
        <v>1</v>
      </c>
      <c r="B2" s="128" t="s">
        <v>1130</v>
      </c>
      <c r="C2" s="129" t="s">
        <v>1131</v>
      </c>
      <c r="D2" s="129" t="s">
        <v>524</v>
      </c>
      <c r="E2" s="128" t="s">
        <v>1132</v>
      </c>
      <c r="F2" s="128">
        <v>40</v>
      </c>
    </row>
    <row r="3" spans="1:6" ht="18.75" hidden="1">
      <c r="A3" s="128">
        <v>2</v>
      </c>
      <c r="B3" s="128" t="s">
        <v>1133</v>
      </c>
      <c r="C3" s="129" t="s">
        <v>1134</v>
      </c>
      <c r="D3" s="129" t="s">
        <v>1135</v>
      </c>
      <c r="E3" s="128" t="s">
        <v>289</v>
      </c>
      <c r="F3" s="128">
        <v>85</v>
      </c>
    </row>
    <row r="4" spans="1:6" ht="18.75" hidden="1">
      <c r="A4" s="128">
        <v>3</v>
      </c>
      <c r="B4" s="128" t="s">
        <v>1136</v>
      </c>
      <c r="C4" s="129" t="s">
        <v>1137</v>
      </c>
      <c r="D4" s="129" t="s">
        <v>1138</v>
      </c>
      <c r="E4" s="128" t="s">
        <v>1139</v>
      </c>
      <c r="F4" s="128">
        <v>70</v>
      </c>
    </row>
    <row r="5" spans="1:6" ht="18.75" hidden="1">
      <c r="A5" s="128">
        <v>4</v>
      </c>
      <c r="B5" s="128" t="s">
        <v>1140</v>
      </c>
      <c r="C5" s="129" t="s">
        <v>1141</v>
      </c>
      <c r="D5" s="129" t="s">
        <v>1142</v>
      </c>
      <c r="E5" s="128" t="s">
        <v>1143</v>
      </c>
      <c r="F5" s="128">
        <v>70</v>
      </c>
    </row>
    <row r="6" spans="1:6" ht="18.75" hidden="1">
      <c r="A6" s="128">
        <v>5</v>
      </c>
      <c r="B6" s="128" t="s">
        <v>1144</v>
      </c>
      <c r="C6" s="129" t="s">
        <v>1145</v>
      </c>
      <c r="D6" s="129" t="s">
        <v>1146</v>
      </c>
      <c r="E6" s="128" t="s">
        <v>1147</v>
      </c>
      <c r="F6" s="128">
        <v>70</v>
      </c>
    </row>
    <row r="7" spans="1:6" ht="18.75" hidden="1">
      <c r="A7" s="128">
        <v>6</v>
      </c>
      <c r="B7" s="128" t="s">
        <v>1148</v>
      </c>
      <c r="C7" s="129" t="s">
        <v>1149</v>
      </c>
      <c r="D7" s="129" t="s">
        <v>524</v>
      </c>
      <c r="E7" s="128" t="s">
        <v>1150</v>
      </c>
      <c r="F7" s="128">
        <v>70</v>
      </c>
    </row>
    <row r="8" spans="1:6" ht="18.75">
      <c r="A8" s="128">
        <v>7</v>
      </c>
      <c r="B8" s="128" t="s">
        <v>1151</v>
      </c>
      <c r="C8" s="129" t="s">
        <v>1152</v>
      </c>
      <c r="D8" s="129" t="s">
        <v>20</v>
      </c>
      <c r="E8" s="128" t="s">
        <v>291</v>
      </c>
      <c r="F8" s="128">
        <v>40</v>
      </c>
    </row>
    <row r="9" spans="1:6" ht="18.75" hidden="1">
      <c r="A9" s="128">
        <v>8</v>
      </c>
      <c r="B9" s="128" t="s">
        <v>1153</v>
      </c>
      <c r="C9" s="129" t="s">
        <v>1154</v>
      </c>
      <c r="D9" s="129" t="s">
        <v>1135</v>
      </c>
      <c r="E9" s="128" t="s">
        <v>1155</v>
      </c>
      <c r="F9" s="128">
        <v>40</v>
      </c>
    </row>
    <row r="10" spans="1:6" ht="18.75" hidden="1">
      <c r="A10" s="132" t="s">
        <v>1156</v>
      </c>
      <c r="B10" s="132"/>
      <c r="C10" s="132"/>
      <c r="D10" s="132"/>
      <c r="E10" s="132"/>
      <c r="F10" s="128">
        <f>SUM(F2:F9)</f>
        <v>485</v>
      </c>
    </row>
  </sheetData>
  <autoFilter ref="A1:F10">
    <filterColumn colId="3">
      <filters>
        <filter val="电气学院"/>
      </filters>
    </filterColumn>
  </autoFilter>
  <mergeCells count="1">
    <mergeCell ref="A10:E10"/>
  </mergeCells>
  <phoneticPr fontId="1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发表</vt:lpstr>
      <vt:lpstr>检索</vt:lpstr>
      <vt:lpstr>横向</vt:lpstr>
      <vt:lpstr>纵向理科</vt:lpstr>
      <vt:lpstr>专利</vt:lpstr>
      <vt:lpstr>纵向申报</vt:lpstr>
      <vt:lpstr>学科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dcterms:created xsi:type="dcterms:W3CDTF">2013-12-27T08:41:00Z</dcterms:created>
  <dcterms:modified xsi:type="dcterms:W3CDTF">2015-01-15T05:07:45Z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