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00" windowHeight="10350" tabRatio="500"/>
  </bookViews>
  <sheets>
    <sheet name="发表" sheetId="1" r:id="rId1"/>
    <sheet name="著作" sheetId="2" r:id="rId2"/>
    <sheet name="纵向社科" sheetId="3" r:id="rId3"/>
    <sheet name="纵向申报" sheetId="4" r:id="rId4"/>
    <sheet name="横向" sheetId="5" r:id="rId5"/>
    <sheet name="学科" sheetId="6" r:id="rId6"/>
  </sheets>
  <definedNames>
    <definedName name="_xlnm._FilterDatabase" localSheetId="5" hidden="1">学科!$A$1:$F$10</definedName>
    <definedName name="_xlnm._FilterDatabase" localSheetId="3" hidden="1">纵向申报!$A$1:$F$2</definedName>
  </definedNames>
  <calcPr calcId="144525"/>
  <extLst/>
</workbook>
</file>

<file path=xl/sharedStrings.xml><?xml version="1.0" encoding="utf-8"?>
<sst xmlns="http://schemas.openxmlformats.org/spreadsheetml/2006/main" count="210">
  <si>
    <t>序号</t>
  </si>
  <si>
    <t>论文类型</t>
  </si>
  <si>
    <t>论文题目</t>
  </si>
  <si>
    <t>成果归属单位</t>
  </si>
  <si>
    <t>第一作者类型</t>
  </si>
  <si>
    <t>类型分</t>
  </si>
  <si>
    <t>第一作者</t>
  </si>
  <si>
    <t>所有作者</t>
  </si>
  <si>
    <t>作者人数</t>
  </si>
  <si>
    <t>发表/出版时间</t>
  </si>
  <si>
    <t>发表刊物/论文集</t>
  </si>
  <si>
    <t>刊物级别</t>
  </si>
  <si>
    <t>级别分</t>
  </si>
  <si>
    <t>学校署名</t>
  </si>
  <si>
    <t>版面</t>
  </si>
  <si>
    <t>版面分</t>
  </si>
  <si>
    <t>备注</t>
  </si>
  <si>
    <t>分值</t>
  </si>
  <si>
    <t>期刊论文</t>
  </si>
  <si>
    <t>共性技术开发研究：技术本科院校科研创新的重要路径</t>
  </si>
  <si>
    <t>马克思主义学院</t>
  </si>
  <si>
    <t>本校老师</t>
  </si>
  <si>
    <t>王俊改</t>
  </si>
  <si>
    <t>2014-12-31</t>
  </si>
  <si>
    <t>技术教育研究</t>
  </si>
  <si>
    <t>第一单位</t>
  </si>
  <si>
    <t>正常版面</t>
  </si>
  <si>
    <t>晚明山水小品的特点</t>
  </si>
  <si>
    <t>段继红</t>
  </si>
  <si>
    <t>2014-12-13</t>
  </si>
  <si>
    <t>名作欣赏</t>
  </si>
  <si>
    <t>省市级学术刊物</t>
  </si>
  <si>
    <t>近现代上海民营出版业的运作模式</t>
  </si>
  <si>
    <t>2014-12-05</t>
  </si>
  <si>
    <t>编辑之友</t>
  </si>
  <si>
    <t>CSSCI</t>
  </si>
  <si>
    <t>解放区土改叙事中的“土”与“改”——以丁玲、赵树理小说为例</t>
  </si>
  <si>
    <t>尤冬克</t>
  </si>
  <si>
    <t>2014-12-04</t>
  </si>
  <si>
    <t>哈尔滨师范大学社会科学学报</t>
  </si>
  <si>
    <t>论中国现代小说创作中的城乡场域问题</t>
  </si>
  <si>
    <t>河北学刊</t>
  </si>
  <si>
    <t>中国工会转型特点分析</t>
  </si>
  <si>
    <t>外校人员</t>
  </si>
  <si>
    <t>王珍宝</t>
  </si>
  <si>
    <t>王珍宝(外),张丹丹</t>
  </si>
  <si>
    <t>2014-12-01</t>
  </si>
  <si>
    <t>天津市工会管理干部学院学报</t>
  </si>
  <si>
    <t>第二单位</t>
  </si>
  <si>
    <t>文章</t>
  </si>
  <si>
    <t>由《天香》和《长街行》品味海派文化的独特韵味</t>
  </si>
  <si>
    <t>王桂华</t>
  </si>
  <si>
    <t>2014-11-15</t>
  </si>
  <si>
    <t>上海电机学院报</t>
  </si>
  <si>
    <t>“东突”组织的互联网应用与中国国家安全——以相关网站为主的分析</t>
  </si>
  <si>
    <t>赵冰</t>
  </si>
  <si>
    <t>2014-11-01</t>
  </si>
  <si>
    <t>《宗教与美国社会》（第九辑）</t>
  </si>
  <si>
    <t>cssci集刊</t>
  </si>
  <si>
    <t>酒驾肇事的归罪辨析与法律反思</t>
  </si>
  <si>
    <t>郭骏膺</t>
  </si>
  <si>
    <t>2014-10-20</t>
  </si>
  <si>
    <t>卷宗</t>
  </si>
  <si>
    <t>中西方工会的差异性分析</t>
  </si>
  <si>
    <t>2014-10-01</t>
  </si>
  <si>
    <t>上海工运</t>
  </si>
  <si>
    <t>论后冷战时代中国海权观念的发展</t>
  </si>
  <si>
    <t>杨震</t>
  </si>
  <si>
    <t>杨震(外),赵冰</t>
  </si>
  <si>
    <t>2014-09-15</t>
  </si>
  <si>
    <t>《世界地理研究》</t>
  </si>
  <si>
    <t>上帝、理性与欲望——约翰·洛克的自然法理论</t>
  </si>
  <si>
    <t>陆建松</t>
  </si>
  <si>
    <t>2014-09-01</t>
  </si>
  <si>
    <t>《复旦政治哲学评论》第5辑</t>
  </si>
  <si>
    <t>尊重规律必须学习理论——论理论掌握群众的重要现实意义</t>
  </si>
  <si>
    <t>陈瑞丰</t>
  </si>
  <si>
    <t>2014-08-30</t>
  </si>
  <si>
    <t>毛泽东邓小平理论研究</t>
  </si>
  <si>
    <t>新民主主义革命时期毛泽东对廉洁政治的探索与现实启示</t>
  </si>
  <si>
    <t>陈兰芝</t>
  </si>
  <si>
    <t>2014-07-25</t>
  </si>
  <si>
    <t>《中共贵州省委党校学报》</t>
  </si>
  <si>
    <t>现代图书馆文献信息资源的开发与利用</t>
  </si>
  <si>
    <t>徐月霞</t>
  </si>
  <si>
    <t>2014-07-10</t>
  </si>
  <si>
    <t>论当代宗教极端主义的网上传播机理与行动逻辑</t>
  </si>
  <si>
    <t>2014-07-01</t>
  </si>
  <si>
    <t>《基督教学术》（第十一辑）</t>
  </si>
  <si>
    <t>当今社会科技与环境问题关系的哲学思考</t>
  </si>
  <si>
    <t>吕翠凤</t>
  </si>
  <si>
    <t>2014-06-10</t>
  </si>
  <si>
    <t>南昌航空大学学报（社会科学版）</t>
  </si>
  <si>
    <t>关于高校党组织在文化传承与创新中之角色的理论分析</t>
  </si>
  <si>
    <t>2014-06-01</t>
  </si>
  <si>
    <t>《长春理工大学学报》（社会科学版）</t>
  </si>
  <si>
    <t>论文集</t>
  </si>
  <si>
    <t>在实现中国梦的历史进程中面向共产主义——上海在世界历史进程中的地位和作用</t>
  </si>
  <si>
    <t>何小刚</t>
  </si>
  <si>
    <t>何小刚,陈瑞丰</t>
  </si>
  <si>
    <t>2014-05-01</t>
  </si>
  <si>
    <t>中国马克思主义与中国梦</t>
  </si>
  <si>
    <t>省市级学术会议论文集</t>
  </si>
  <si>
    <t>涉诉民意与当前司法应对</t>
  </si>
  <si>
    <t>罗薇</t>
  </si>
  <si>
    <t>2014-01-30</t>
  </si>
  <si>
    <t>湘潭大学学报（哲学社会科学版）</t>
  </si>
  <si>
    <t>中国历史气候研究述评</t>
  </si>
  <si>
    <t>刘炳涛</t>
  </si>
  <si>
    <t>2014-01-28</t>
  </si>
  <si>
    <t>史学理论研究</t>
  </si>
  <si>
    <r>
      <rPr>
        <sz val="12"/>
        <color indexed="9"/>
        <rFont val="宋体"/>
        <charset val="134"/>
      </rPr>
      <t>序号</t>
    </r>
  </si>
  <si>
    <t>著作名称</t>
  </si>
  <si>
    <t>主编/副主编</t>
  </si>
  <si>
    <t>参编作者</t>
  </si>
  <si>
    <t>参编人数</t>
  </si>
  <si>
    <t>出版单位</t>
  </si>
  <si>
    <t>出版时间</t>
  </si>
  <si>
    <t>著作类别</t>
  </si>
  <si>
    <r>
      <rPr>
        <sz val="12"/>
        <color indexed="9"/>
        <rFont val="宋体"/>
        <charset val="134"/>
      </rPr>
      <t>著作分</t>
    </r>
  </si>
  <si>
    <t>总字数</t>
  </si>
  <si>
    <t>实际字数</t>
  </si>
  <si>
    <t>经济、社会和文化权利的法理学研究</t>
  </si>
  <si>
    <t>杨春福</t>
  </si>
  <si>
    <t>杨春福(外),胡欣诣</t>
  </si>
  <si>
    <t>法律出版社</t>
  </si>
  <si>
    <t>2014-08-01</t>
  </si>
  <si>
    <t>专著</t>
  </si>
  <si>
    <t>企业社会工作</t>
  </si>
  <si>
    <t>张默</t>
  </si>
  <si>
    <t>张默(外),张丹丹</t>
  </si>
  <si>
    <t>社会科学文献出版社</t>
  </si>
  <si>
    <t>编著</t>
  </si>
  <si>
    <t>春秋公羊经传通义</t>
  </si>
  <si>
    <t xml:space="preserve">陆建松 </t>
  </si>
  <si>
    <r>
      <rPr>
        <sz val="12"/>
        <color indexed="8"/>
        <rFont val="宋体"/>
        <charset val="134"/>
      </rPr>
      <t>陆建松</t>
    </r>
    <r>
      <rPr>
        <sz val="12"/>
        <color indexed="8"/>
        <rFont val="宋体"/>
        <charset val="134"/>
      </rPr>
      <t>\</t>
    </r>
    <r>
      <rPr>
        <sz val="10"/>
        <rFont val="宋体"/>
        <charset val="134"/>
      </rPr>
      <t>邹辉杰（外）</t>
    </r>
  </si>
  <si>
    <t xml:space="preserve">上海古籍出版社 </t>
  </si>
  <si>
    <t>项目编号</t>
  </si>
  <si>
    <t>项目名称</t>
  </si>
  <si>
    <t>我校项目负责人</t>
  </si>
  <si>
    <t>项目来源</t>
  </si>
  <si>
    <t>项目总经费（万元）</t>
  </si>
  <si>
    <t>到款金额（万元）</t>
  </si>
  <si>
    <t>到款额占总额的比例</t>
  </si>
  <si>
    <t>每项分值</t>
  </si>
  <si>
    <t>考核分值</t>
  </si>
  <si>
    <t>14AR26</t>
  </si>
  <si>
    <t>明末清初长江中下游地区温度、降水和极端气候事件的重建及影响</t>
  </si>
  <si>
    <t>国家社科基金青年项目</t>
  </si>
  <si>
    <t>国家级</t>
  </si>
  <si>
    <t>14AR30</t>
  </si>
  <si>
    <t>区域文化视角下清及近代长三角地区女性文学研究</t>
  </si>
  <si>
    <t>教育部人文社科</t>
  </si>
  <si>
    <t>省部级</t>
  </si>
  <si>
    <t>14AR03</t>
  </si>
  <si>
    <t>明代长江中下游地区温度、降水和极端气候事件的重建</t>
  </si>
  <si>
    <t>上海市教育委员会科研创新项目</t>
  </si>
  <si>
    <t>一般</t>
  </si>
  <si>
    <t>14AR16</t>
  </si>
  <si>
    <t>明清时期的雨泽奏报制度及其奏报资料的评估</t>
  </si>
  <si>
    <t>上海高校青年教师培养资助计划项目</t>
  </si>
  <si>
    <t>14AR17</t>
  </si>
  <si>
    <t>大卫·刘易斯哲学思想研究</t>
  </si>
  <si>
    <t>张文琴</t>
  </si>
  <si>
    <t>13AR19</t>
  </si>
  <si>
    <t>明代长江中下游地区气候变化研究</t>
  </si>
  <si>
    <t>上海市哲学社会科学规划课题青年课题</t>
  </si>
  <si>
    <t>学院</t>
  </si>
  <si>
    <t>得分</t>
  </si>
  <si>
    <t>马克思</t>
  </si>
  <si>
    <t>负责人</t>
  </si>
  <si>
    <t>合同金额（万元）</t>
  </si>
  <si>
    <t>完成时间</t>
  </si>
  <si>
    <t>14B78</t>
  </si>
  <si>
    <r>
      <rPr>
        <sz val="10"/>
        <rFont val="宋体"/>
        <charset val="134"/>
      </rPr>
      <t>企业文化与生态文明</t>
    </r>
    <r>
      <rPr>
        <sz val="12"/>
        <color indexed="8"/>
        <rFont val="宋体"/>
        <charset val="134"/>
      </rPr>
      <t xml:space="preserve"> </t>
    </r>
  </si>
  <si>
    <t>北京阿特力中明环保科技有限公司</t>
  </si>
  <si>
    <t>学科编号</t>
  </si>
  <si>
    <t>学科名称</t>
  </si>
  <si>
    <t>所属学院</t>
  </si>
  <si>
    <t>学科带头人</t>
  </si>
  <si>
    <t>奖励分值</t>
  </si>
  <si>
    <t>10XKJ01</t>
  </si>
  <si>
    <t>能源装备制造管理</t>
  </si>
  <si>
    <t>商学院</t>
  </si>
  <si>
    <t>隋丽辉</t>
  </si>
  <si>
    <t>12XKJ01</t>
  </si>
  <si>
    <t>环境装备</t>
  </si>
  <si>
    <t>机械学院</t>
  </si>
  <si>
    <t>黄兴华</t>
  </si>
  <si>
    <t>12XKJ02</t>
  </si>
  <si>
    <t>上海学</t>
  </si>
  <si>
    <t>12XKJ03</t>
  </si>
  <si>
    <t>职业技术教育学</t>
  </si>
  <si>
    <t>高教所</t>
  </si>
  <si>
    <t>夏建国</t>
  </si>
  <si>
    <t>13XKJ01</t>
  </si>
  <si>
    <t>计算机应用技术</t>
  </si>
  <si>
    <t>电子信息学院</t>
  </si>
  <si>
    <t>计春雷</t>
  </si>
  <si>
    <t>13XKJ02</t>
  </si>
  <si>
    <t>国际贸易学</t>
  </si>
  <si>
    <t>富立友</t>
  </si>
  <si>
    <t>09XKJ01</t>
  </si>
  <si>
    <t>电机与智能电器</t>
  </si>
  <si>
    <t>电气学院</t>
  </si>
  <si>
    <t>徐余法</t>
  </si>
  <si>
    <t>09XKJ02</t>
  </si>
  <si>
    <t>大锻件材料加工工程</t>
  </si>
  <si>
    <t>任运来</t>
  </si>
  <si>
    <t>汇总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</si>
</sst>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15">
    <font>
      <sz val="12"/>
      <color indexed="8"/>
      <name val="宋体"/>
      <charset val="134"/>
    </font>
    <font>
      <b/>
      <sz val="14"/>
      <color indexed="8"/>
      <name val="宋体"/>
      <charset val="134"/>
    </font>
    <font>
      <sz val="14"/>
      <color indexed="8"/>
      <name val="宋体"/>
      <charset val="134"/>
    </font>
    <font>
      <b/>
      <sz val="12"/>
      <color indexed="9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1"/>
      <color indexed="8"/>
      <name val="宋体"/>
      <charset val="134"/>
    </font>
    <font>
      <sz val="10"/>
      <name val="Times New Roman"/>
      <charset val="134"/>
    </font>
    <font>
      <b/>
      <sz val="12"/>
      <color indexed="9"/>
      <name val="Arial"/>
      <charset val="134"/>
    </font>
    <font>
      <sz val="12"/>
      <color indexed="8"/>
      <name val="Arial"/>
      <charset val="134"/>
    </font>
    <font>
      <sz val="10"/>
      <name val="Arial"/>
      <charset val="134"/>
    </font>
    <font>
      <sz val="12"/>
      <name val="宋体"/>
      <charset val="134"/>
    </font>
    <font>
      <u/>
      <sz val="12"/>
      <color indexed="12"/>
      <name val="宋体"/>
      <charset val="134"/>
    </font>
    <font>
      <u/>
      <sz val="12"/>
      <color indexed="20"/>
      <name val="宋体"/>
      <charset val="134"/>
    </font>
    <font>
      <sz val="12"/>
      <color indexed="9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49"/>
        <bgColor indexed="4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4" fontId="11" fillId="0" borderId="0" applyFont="0" applyFill="0" applyBorder="0" applyAlignment="0" applyProtection="0">
      <alignment vertical="center"/>
    </xf>
    <xf numFmtId="0" fontId="6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6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</cellStyleXfs>
  <cellXfs count="59">
    <xf numFmtId="0" fontId="0" fillId="0" borderId="0" xfId="0" applyAlignment="1"/>
    <xf numFmtId="0" fontId="1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14" fontId="3" fillId="2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49" fontId="7" fillId="0" borderId="1" xfId="4" applyNumberFormat="1" applyFont="1" applyBorder="1" applyAlignment="1">
      <alignment horizontal="center" vertical="center" wrapText="1"/>
    </xf>
    <xf numFmtId="0" fontId="5" fillId="0" borderId="1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left" vertical="center" wrapText="1"/>
    </xf>
    <xf numFmtId="0" fontId="5" fillId="0" borderId="1" xfId="4" applyFont="1" applyBorder="1" applyAlignment="1">
      <alignment vertical="center"/>
    </xf>
    <xf numFmtId="176" fontId="5" fillId="0" borderId="1" xfId="4" applyNumberFormat="1" applyFont="1" applyBorder="1" applyAlignment="1">
      <alignment vertical="center"/>
    </xf>
    <xf numFmtId="49" fontId="7" fillId="0" borderId="1" xfId="2" applyNumberFormat="1" applyFont="1" applyBorder="1" applyAlignment="1">
      <alignment horizontal="center" vertical="center" wrapText="1"/>
    </xf>
    <xf numFmtId="49" fontId="5" fillId="0" borderId="1" xfId="2" applyNumberFormat="1" applyFont="1" applyBorder="1" applyAlignment="1">
      <alignment vertical="center" wrapText="1"/>
    </xf>
    <xf numFmtId="49" fontId="5" fillId="0" borderId="1" xfId="2" applyNumberFormat="1" applyFont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left" vertical="center" wrapText="1"/>
    </xf>
    <xf numFmtId="0" fontId="5" fillId="0" borderId="1" xfId="2" applyNumberFormat="1" applyFont="1" applyFill="1" applyBorder="1" applyAlignment="1">
      <alignment vertical="center" wrapText="1"/>
    </xf>
    <xf numFmtId="176" fontId="5" fillId="0" borderId="1" xfId="2" applyNumberFormat="1" applyFont="1" applyBorder="1" applyAlignment="1">
      <alignment vertical="center" wrapText="1"/>
    </xf>
    <xf numFmtId="49" fontId="5" fillId="0" borderId="1" xfId="4" applyNumberFormat="1" applyFont="1" applyBorder="1" applyAlignment="1">
      <alignment vertical="center" wrapText="1"/>
    </xf>
    <xf numFmtId="49" fontId="5" fillId="0" borderId="1" xfId="4" applyNumberFormat="1" applyFont="1" applyBorder="1" applyAlignment="1">
      <alignment horizontal="center" vertical="center" wrapText="1"/>
    </xf>
    <xf numFmtId="49" fontId="5" fillId="0" borderId="1" xfId="4" applyNumberFormat="1" applyFont="1" applyFill="1" applyBorder="1" applyAlignment="1">
      <alignment horizontal="left" vertical="center" wrapText="1"/>
    </xf>
    <xf numFmtId="0" fontId="5" fillId="0" borderId="1" xfId="4" applyNumberFormat="1" applyFont="1" applyFill="1" applyBorder="1" applyAlignment="1">
      <alignment vertical="center" wrapText="1"/>
    </xf>
    <xf numFmtId="176" fontId="5" fillId="0" borderId="1" xfId="4" applyNumberFormat="1" applyFont="1" applyBorder="1" applyAlignment="1">
      <alignment vertical="center" wrapText="1"/>
    </xf>
    <xf numFmtId="176" fontId="5" fillId="0" borderId="1" xfId="4" applyNumberFormat="1" applyFont="1" applyBorder="1" applyAlignment="1">
      <alignment horizontal="center" vertical="center" wrapText="1"/>
    </xf>
    <xf numFmtId="49" fontId="5" fillId="0" borderId="1" xfId="9" applyNumberFormat="1" applyFont="1" applyBorder="1" applyAlignment="1">
      <alignment vertical="center" wrapText="1"/>
    </xf>
    <xf numFmtId="49" fontId="5" fillId="0" borderId="1" xfId="9" applyNumberFormat="1" applyFont="1" applyBorder="1" applyAlignment="1">
      <alignment horizontal="center" vertical="center"/>
    </xf>
    <xf numFmtId="49" fontId="5" fillId="0" borderId="1" xfId="9" applyNumberFormat="1" applyFont="1" applyBorder="1" applyAlignment="1">
      <alignment horizontal="left" vertical="center" wrapText="1"/>
    </xf>
    <xf numFmtId="176" fontId="5" fillId="0" borderId="1" xfId="4" applyNumberFormat="1" applyFont="1" applyFill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176" fontId="0" fillId="0" borderId="0" xfId="0" applyNumberFormat="1" applyAlignment="1"/>
    <xf numFmtId="0" fontId="0" fillId="0" borderId="1" xfId="0" applyBorder="1" applyAlignment="1">
      <alignment vertical="center"/>
    </xf>
    <xf numFmtId="177" fontId="0" fillId="0" borderId="1" xfId="0" applyNumberFormat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5" fillId="0" borderId="1" xfId="0" applyFont="1" applyBorder="1" applyAlignment="1">
      <alignment wrapText="1"/>
    </xf>
    <xf numFmtId="49" fontId="0" fillId="0" borderId="1" xfId="0" applyNumberFormat="1" applyFill="1" applyBorder="1" applyAlignment="1"/>
    <xf numFmtId="0" fontId="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0" borderId="1" xfId="8" applyBorder="1" applyAlignment="1"/>
    <xf numFmtId="0" fontId="10" fillId="0" borderId="1" xfId="8" applyBorder="1" applyAlignment="1">
      <alignment horizontal="left"/>
    </xf>
    <xf numFmtId="0" fontId="9" fillId="0" borderId="0" xfId="0" applyFont="1" applyBorder="1" applyAlignment="1">
      <alignment horizontal="left" vertical="center" wrapText="1"/>
    </xf>
    <xf numFmtId="0" fontId="9" fillId="0" borderId="1" xfId="8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</cellXfs>
  <cellStyles count="12">
    <cellStyle name="常规" xfId="0" builtinId="0"/>
    <cellStyle name="千位分隔" xfId="1" builtinId="3"/>
    <cellStyle name="常规 3" xfId="2"/>
    <cellStyle name="货币" xfId="3" builtinId="4"/>
    <cellStyle name="常规 5" xfId="4"/>
    <cellStyle name="千位分隔[0]" xfId="5" builtinId="6"/>
    <cellStyle name="百分比" xfId="6" builtinId="5"/>
    <cellStyle name="货币[0]" xfId="7" builtinId="7"/>
    <cellStyle name="常规 2" xfId="8"/>
    <cellStyle name="常规 6" xfId="9"/>
    <cellStyle name="超链接" xfId="10" builtinId="8"/>
    <cellStyle name="已访问的超链接" xfId="11" builtinId="9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格1" displayName="表格1" ref="A1:R23" headerRowCount="0">
  <tableColumns count="1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</tableColumns>
</table>
</file>

<file path=xl/tables/table2.xml><?xml version="1.0" encoding="utf-8"?>
<table xmlns="http://schemas.openxmlformats.org/spreadsheetml/2006/main" id="2" name="表格2" displayName="表格2" ref="A1:K8" headerRowCount="0">
  <tableColumns count="11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</tableColumns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1">
          <a:gsLst>
            <a:gs pos="0">
              <a:srgbClr val="3E7FCD"/>
            </a:gs>
            <a:gs pos="100000">
              <a:srgbClr val="A3C2FF"/>
            </a:gs>
          </a:gsLst>
          <a:lin ang="16200000" scaled="0"/>
        </a:gradFill>
        <a:ln w="9525" cap="flat" cmpd="sng" algn="ctr">
          <a:solidFill>
            <a:srgbClr val="4A7DBA"/>
          </a:solidFill>
          <a:prstDash val="solid"/>
          <a:round/>
        </a:ln>
        <a:effectLst>
          <a:outerShdw dist="23000" dir="5400000" rotWithShape="0">
            <a:srgbClr val="000000">
              <a:alpha val="35000"/>
            </a:srgbClr>
          </a:outerShdw>
        </a:effectLst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23"/>
  <sheetViews>
    <sheetView tabSelected="1" topLeftCell="D1" workbookViewId="0">
      <selection activeCell="E23" sqref="E23"/>
    </sheetView>
  </sheetViews>
  <sheetFormatPr defaultColWidth="11" defaultRowHeight="14.25"/>
  <cols>
    <col min="1" max="1" width="6" customWidth="1"/>
    <col min="2" max="2" width="11.625" customWidth="1"/>
    <col min="3" max="3" width="30" customWidth="1"/>
    <col min="4" max="5" width="15.625" customWidth="1"/>
    <col min="6" max="6" width="8.125" customWidth="1"/>
    <col min="7" max="8" width="11.625" customWidth="1"/>
    <col min="9" max="9" width="10.25" customWidth="1"/>
    <col min="10" max="10" width="16.375" customWidth="1"/>
    <col min="11" max="11" width="18.375" customWidth="1"/>
    <col min="12" max="12" width="18.5" customWidth="1"/>
    <col min="13" max="13" width="7" customWidth="1"/>
    <col min="14" max="14" width="9.125" customWidth="1"/>
    <col min="15" max="15" width="7.875" customWidth="1"/>
    <col min="16" max="16" width="7" customWidth="1"/>
    <col min="17" max="17" width="6" customWidth="1"/>
  </cols>
  <sheetData>
    <row r="1" ht="15.75" spans="1:18">
      <c r="A1" s="51" t="s">
        <v>0</v>
      </c>
      <c r="B1" s="52" t="s">
        <v>1</v>
      </c>
      <c r="C1" s="52" t="s">
        <v>2</v>
      </c>
      <c r="D1" s="52" t="s">
        <v>3</v>
      </c>
      <c r="E1" s="52" t="s">
        <v>4</v>
      </c>
      <c r="F1" s="51" t="s">
        <v>5</v>
      </c>
      <c r="G1" s="52" t="s">
        <v>6</v>
      </c>
      <c r="H1" s="52" t="s">
        <v>7</v>
      </c>
      <c r="I1" s="52" t="s">
        <v>8</v>
      </c>
      <c r="J1" s="52" t="s">
        <v>9</v>
      </c>
      <c r="K1" s="52" t="s">
        <v>10</v>
      </c>
      <c r="L1" s="52" t="s">
        <v>11</v>
      </c>
      <c r="M1" s="51" t="s">
        <v>12</v>
      </c>
      <c r="N1" s="52" t="s">
        <v>13</v>
      </c>
      <c r="O1" s="52" t="s">
        <v>14</v>
      </c>
      <c r="P1" s="51" t="s">
        <v>15</v>
      </c>
      <c r="Q1" s="52" t="s">
        <v>16</v>
      </c>
      <c r="R1" s="51" t="s">
        <v>17</v>
      </c>
    </row>
    <row r="2" ht="15" spans="1:18">
      <c r="A2" s="53">
        <v>1</v>
      </c>
      <c r="B2" s="54" t="s">
        <v>18</v>
      </c>
      <c r="C2" s="54" t="s">
        <v>19</v>
      </c>
      <c r="D2" s="54" t="s">
        <v>20</v>
      </c>
      <c r="E2" s="54" t="s">
        <v>21</v>
      </c>
      <c r="F2" s="54">
        <v>1</v>
      </c>
      <c r="G2" s="54" t="s">
        <v>22</v>
      </c>
      <c r="H2" s="54" t="s">
        <v>22</v>
      </c>
      <c r="I2" s="54">
        <v>1</v>
      </c>
      <c r="J2" s="54" t="s">
        <v>23</v>
      </c>
      <c r="K2" s="54" t="s">
        <v>24</v>
      </c>
      <c r="L2" s="54" t="s">
        <v>24</v>
      </c>
      <c r="M2" s="54">
        <v>20</v>
      </c>
      <c r="N2" s="54" t="s">
        <v>25</v>
      </c>
      <c r="O2" s="54" t="s">
        <v>26</v>
      </c>
      <c r="P2" s="56">
        <v>1</v>
      </c>
      <c r="Q2" s="57"/>
      <c r="R2" s="58">
        <v>20</v>
      </c>
    </row>
    <row r="3" ht="15" spans="1:18">
      <c r="A3" s="53">
        <v>2</v>
      </c>
      <c r="B3" s="54" t="s">
        <v>18</v>
      </c>
      <c r="C3" s="54" t="s">
        <v>27</v>
      </c>
      <c r="D3" s="54" t="s">
        <v>20</v>
      </c>
      <c r="E3" s="54" t="s">
        <v>21</v>
      </c>
      <c r="F3" s="54">
        <v>1</v>
      </c>
      <c r="G3" s="54" t="s">
        <v>28</v>
      </c>
      <c r="H3" s="54" t="s">
        <v>28</v>
      </c>
      <c r="I3" s="54">
        <v>1</v>
      </c>
      <c r="J3" s="54" t="s">
        <v>29</v>
      </c>
      <c r="K3" s="54" t="s">
        <v>30</v>
      </c>
      <c r="L3" s="54" t="s">
        <v>31</v>
      </c>
      <c r="M3" s="54">
        <v>20</v>
      </c>
      <c r="N3" s="54" t="s">
        <v>25</v>
      </c>
      <c r="O3" s="54" t="s">
        <v>26</v>
      </c>
      <c r="P3" s="56">
        <v>1</v>
      </c>
      <c r="Q3" s="57"/>
      <c r="R3" s="58">
        <v>20</v>
      </c>
    </row>
    <row r="4" ht="15" spans="1:18">
      <c r="A4" s="53">
        <v>3</v>
      </c>
      <c r="B4" s="54" t="s">
        <v>18</v>
      </c>
      <c r="C4" s="54" t="s">
        <v>32</v>
      </c>
      <c r="D4" s="54" t="s">
        <v>20</v>
      </c>
      <c r="E4" s="54" t="s">
        <v>21</v>
      </c>
      <c r="F4" s="54">
        <v>1</v>
      </c>
      <c r="G4" s="54" t="s">
        <v>28</v>
      </c>
      <c r="H4" s="54" t="s">
        <v>28</v>
      </c>
      <c r="I4" s="54">
        <v>1</v>
      </c>
      <c r="J4" s="54" t="s">
        <v>33</v>
      </c>
      <c r="K4" s="54" t="s">
        <v>34</v>
      </c>
      <c r="L4" s="54" t="s">
        <v>35</v>
      </c>
      <c r="M4" s="54">
        <v>50</v>
      </c>
      <c r="N4" s="54" t="s">
        <v>25</v>
      </c>
      <c r="O4" s="54" t="s">
        <v>26</v>
      </c>
      <c r="P4" s="56">
        <v>1</v>
      </c>
      <c r="Q4" s="57"/>
      <c r="R4" s="58">
        <v>50</v>
      </c>
    </row>
    <row r="5" ht="15" spans="1:18">
      <c r="A5" s="53">
        <v>4</v>
      </c>
      <c r="B5" s="54" t="s">
        <v>18</v>
      </c>
      <c r="C5" s="54" t="s">
        <v>36</v>
      </c>
      <c r="D5" s="54" t="s">
        <v>20</v>
      </c>
      <c r="E5" s="54" t="s">
        <v>21</v>
      </c>
      <c r="F5" s="54">
        <v>1</v>
      </c>
      <c r="G5" s="54" t="s">
        <v>37</v>
      </c>
      <c r="H5" s="54" t="s">
        <v>37</v>
      </c>
      <c r="I5" s="54">
        <v>1</v>
      </c>
      <c r="J5" s="54" t="s">
        <v>38</v>
      </c>
      <c r="K5" s="54" t="s">
        <v>39</v>
      </c>
      <c r="L5" s="54" t="s">
        <v>31</v>
      </c>
      <c r="M5" s="54">
        <v>20</v>
      </c>
      <c r="N5" s="54" t="s">
        <v>25</v>
      </c>
      <c r="O5" s="54" t="s">
        <v>26</v>
      </c>
      <c r="P5" s="56">
        <v>1</v>
      </c>
      <c r="Q5" s="57"/>
      <c r="R5" s="58">
        <v>20</v>
      </c>
    </row>
    <row r="6" ht="15" spans="1:18">
      <c r="A6" s="53">
        <v>5</v>
      </c>
      <c r="B6" s="54" t="s">
        <v>18</v>
      </c>
      <c r="C6" s="54" t="s">
        <v>40</v>
      </c>
      <c r="D6" s="54" t="s">
        <v>20</v>
      </c>
      <c r="E6" s="54" t="s">
        <v>21</v>
      </c>
      <c r="F6" s="54">
        <v>1</v>
      </c>
      <c r="G6" s="54" t="s">
        <v>37</v>
      </c>
      <c r="H6" s="54" t="s">
        <v>37</v>
      </c>
      <c r="I6" s="54">
        <v>1</v>
      </c>
      <c r="J6" s="54" t="s">
        <v>38</v>
      </c>
      <c r="K6" s="54" t="s">
        <v>41</v>
      </c>
      <c r="L6" s="54" t="s">
        <v>35</v>
      </c>
      <c r="M6" s="54">
        <v>50</v>
      </c>
      <c r="N6" s="54" t="s">
        <v>25</v>
      </c>
      <c r="O6" s="54" t="s">
        <v>26</v>
      </c>
      <c r="P6" s="56">
        <v>1</v>
      </c>
      <c r="Q6" s="57"/>
      <c r="R6" s="58">
        <v>50</v>
      </c>
    </row>
    <row r="7" ht="15" spans="1:18">
      <c r="A7" s="53">
        <v>6</v>
      </c>
      <c r="B7" s="54" t="s">
        <v>18</v>
      </c>
      <c r="C7" s="54" t="s">
        <v>42</v>
      </c>
      <c r="D7" s="54" t="s">
        <v>20</v>
      </c>
      <c r="E7" s="54" t="s">
        <v>43</v>
      </c>
      <c r="F7" s="54">
        <v>0.3</v>
      </c>
      <c r="G7" s="54" t="s">
        <v>44</v>
      </c>
      <c r="H7" s="54" t="s">
        <v>45</v>
      </c>
      <c r="I7" s="54">
        <v>2</v>
      </c>
      <c r="J7" s="54" t="s">
        <v>46</v>
      </c>
      <c r="K7" s="54" t="s">
        <v>47</v>
      </c>
      <c r="L7" s="54" t="s">
        <v>31</v>
      </c>
      <c r="M7" s="54">
        <v>20</v>
      </c>
      <c r="N7" s="54" t="s">
        <v>48</v>
      </c>
      <c r="O7" s="54" t="s">
        <v>26</v>
      </c>
      <c r="P7" s="56">
        <v>1</v>
      </c>
      <c r="Q7" s="57"/>
      <c r="R7" s="58">
        <v>6</v>
      </c>
    </row>
    <row r="8" ht="15" spans="1:18">
      <c r="A8" s="53">
        <v>7</v>
      </c>
      <c r="B8" s="54" t="s">
        <v>49</v>
      </c>
      <c r="C8" s="54" t="s">
        <v>50</v>
      </c>
      <c r="D8" s="54" t="s">
        <v>20</v>
      </c>
      <c r="E8" s="54" t="s">
        <v>21</v>
      </c>
      <c r="F8" s="54">
        <v>1</v>
      </c>
      <c r="G8" s="54" t="s">
        <v>51</v>
      </c>
      <c r="H8" s="54" t="s">
        <v>51</v>
      </c>
      <c r="I8" s="54">
        <v>1</v>
      </c>
      <c r="J8" s="54" t="s">
        <v>52</v>
      </c>
      <c r="K8" s="54" t="s">
        <v>53</v>
      </c>
      <c r="L8" s="54" t="s">
        <v>53</v>
      </c>
      <c r="M8" s="54">
        <v>20</v>
      </c>
      <c r="N8" s="54" t="s">
        <v>25</v>
      </c>
      <c r="O8" s="54" t="s">
        <v>26</v>
      </c>
      <c r="P8" s="56">
        <v>1</v>
      </c>
      <c r="Q8" s="57"/>
      <c r="R8" s="58">
        <v>20</v>
      </c>
    </row>
    <row r="9" ht="15" spans="1:18">
      <c r="A9" s="53">
        <v>8</v>
      </c>
      <c r="B9" s="54" t="s">
        <v>49</v>
      </c>
      <c r="C9" s="54" t="s">
        <v>54</v>
      </c>
      <c r="D9" s="54" t="s">
        <v>20</v>
      </c>
      <c r="E9" s="54" t="s">
        <v>21</v>
      </c>
      <c r="F9" s="54">
        <v>1</v>
      </c>
      <c r="G9" s="54" t="s">
        <v>55</v>
      </c>
      <c r="H9" s="54" t="s">
        <v>55</v>
      </c>
      <c r="I9" s="54">
        <v>1</v>
      </c>
      <c r="J9" s="54" t="s">
        <v>56</v>
      </c>
      <c r="K9" s="54" t="s">
        <v>57</v>
      </c>
      <c r="L9" s="54" t="s">
        <v>58</v>
      </c>
      <c r="M9" s="54">
        <v>50</v>
      </c>
      <c r="N9" s="54" t="s">
        <v>25</v>
      </c>
      <c r="O9" s="54" t="s">
        <v>26</v>
      </c>
      <c r="P9" s="56">
        <v>1</v>
      </c>
      <c r="Q9" s="57"/>
      <c r="R9" s="58">
        <v>50</v>
      </c>
    </row>
    <row r="10" ht="15" spans="1:18">
      <c r="A10" s="53">
        <v>9</v>
      </c>
      <c r="B10" s="54" t="s">
        <v>18</v>
      </c>
      <c r="C10" s="54" t="s">
        <v>59</v>
      </c>
      <c r="D10" s="54" t="s">
        <v>20</v>
      </c>
      <c r="E10" s="54" t="s">
        <v>21</v>
      </c>
      <c r="F10" s="54">
        <v>1</v>
      </c>
      <c r="G10" s="54" t="s">
        <v>60</v>
      </c>
      <c r="H10" s="54" t="s">
        <v>60</v>
      </c>
      <c r="I10" s="54">
        <v>1</v>
      </c>
      <c r="J10" s="54" t="s">
        <v>61</v>
      </c>
      <c r="K10" s="54" t="s">
        <v>62</v>
      </c>
      <c r="L10" s="54" t="s">
        <v>31</v>
      </c>
      <c r="M10" s="54">
        <v>20</v>
      </c>
      <c r="N10" s="54" t="s">
        <v>25</v>
      </c>
      <c r="O10" s="54" t="s">
        <v>26</v>
      </c>
      <c r="P10" s="56">
        <v>1</v>
      </c>
      <c r="Q10" s="57"/>
      <c r="R10" s="58">
        <v>20</v>
      </c>
    </row>
    <row r="11" ht="15" spans="1:18">
      <c r="A11" s="53">
        <v>10</v>
      </c>
      <c r="B11" s="54" t="s">
        <v>18</v>
      </c>
      <c r="C11" s="54" t="s">
        <v>63</v>
      </c>
      <c r="D11" s="54" t="s">
        <v>20</v>
      </c>
      <c r="E11" s="54" t="s">
        <v>43</v>
      </c>
      <c r="F11" s="54">
        <v>0.3</v>
      </c>
      <c r="G11" s="54" t="s">
        <v>44</v>
      </c>
      <c r="H11" s="54" t="s">
        <v>45</v>
      </c>
      <c r="I11" s="54">
        <v>2</v>
      </c>
      <c r="J11" s="54" t="s">
        <v>64</v>
      </c>
      <c r="K11" s="54" t="s">
        <v>65</v>
      </c>
      <c r="L11" s="54" t="s">
        <v>31</v>
      </c>
      <c r="M11" s="54">
        <v>20</v>
      </c>
      <c r="N11" s="54" t="s">
        <v>48</v>
      </c>
      <c r="O11" s="54" t="s">
        <v>26</v>
      </c>
      <c r="P11" s="56">
        <v>1</v>
      </c>
      <c r="Q11" s="57"/>
      <c r="R11" s="58">
        <v>6</v>
      </c>
    </row>
    <row r="12" ht="15" spans="1:18">
      <c r="A12" s="53">
        <v>11</v>
      </c>
      <c r="B12" s="54" t="s">
        <v>18</v>
      </c>
      <c r="C12" s="54" t="s">
        <v>66</v>
      </c>
      <c r="D12" s="54" t="s">
        <v>20</v>
      </c>
      <c r="E12" s="54" t="s">
        <v>43</v>
      </c>
      <c r="F12" s="54">
        <v>0.3</v>
      </c>
      <c r="G12" s="54" t="s">
        <v>67</v>
      </c>
      <c r="H12" s="54" t="s">
        <v>68</v>
      </c>
      <c r="I12" s="54">
        <v>2</v>
      </c>
      <c r="J12" s="54" t="s">
        <v>69</v>
      </c>
      <c r="K12" s="54" t="s">
        <v>70</v>
      </c>
      <c r="L12" s="54" t="s">
        <v>31</v>
      </c>
      <c r="M12" s="54">
        <v>20</v>
      </c>
      <c r="N12" s="54" t="s">
        <v>48</v>
      </c>
      <c r="O12" s="54" t="s">
        <v>26</v>
      </c>
      <c r="P12" s="56">
        <v>1</v>
      </c>
      <c r="Q12" s="57"/>
      <c r="R12" s="58">
        <v>6</v>
      </c>
    </row>
    <row r="13" ht="15" spans="1:18">
      <c r="A13" s="53">
        <v>12</v>
      </c>
      <c r="B13" s="54" t="s">
        <v>49</v>
      </c>
      <c r="C13" s="54" t="s">
        <v>71</v>
      </c>
      <c r="D13" s="54" t="s">
        <v>20</v>
      </c>
      <c r="E13" s="54" t="s">
        <v>21</v>
      </c>
      <c r="F13" s="54">
        <v>1</v>
      </c>
      <c r="G13" s="54" t="s">
        <v>72</v>
      </c>
      <c r="H13" s="54" t="s">
        <v>72</v>
      </c>
      <c r="I13" s="54">
        <v>1</v>
      </c>
      <c r="J13" s="54" t="s">
        <v>73</v>
      </c>
      <c r="K13" s="54" t="s">
        <v>74</v>
      </c>
      <c r="L13" s="54" t="s">
        <v>31</v>
      </c>
      <c r="M13" s="54">
        <v>20</v>
      </c>
      <c r="N13" s="54" t="s">
        <v>25</v>
      </c>
      <c r="O13" s="54" t="s">
        <v>26</v>
      </c>
      <c r="P13" s="56">
        <v>1</v>
      </c>
      <c r="Q13" s="57"/>
      <c r="R13" s="58">
        <v>20</v>
      </c>
    </row>
    <row r="14" ht="15" spans="1:18">
      <c r="A14" s="53">
        <v>13</v>
      </c>
      <c r="B14" s="54" t="s">
        <v>18</v>
      </c>
      <c r="C14" s="54" t="s">
        <v>75</v>
      </c>
      <c r="D14" s="54" t="s">
        <v>20</v>
      </c>
      <c r="E14" s="54" t="s">
        <v>21</v>
      </c>
      <c r="F14" s="54">
        <v>1</v>
      </c>
      <c r="G14" s="54" t="s">
        <v>76</v>
      </c>
      <c r="H14" s="54" t="s">
        <v>76</v>
      </c>
      <c r="I14" s="54">
        <v>1</v>
      </c>
      <c r="J14" s="54" t="s">
        <v>77</v>
      </c>
      <c r="K14" s="54" t="s">
        <v>78</v>
      </c>
      <c r="L14" s="54" t="s">
        <v>35</v>
      </c>
      <c r="M14" s="54">
        <v>50</v>
      </c>
      <c r="N14" s="54" t="s">
        <v>48</v>
      </c>
      <c r="O14" s="54" t="s">
        <v>26</v>
      </c>
      <c r="P14" s="56">
        <v>1</v>
      </c>
      <c r="Q14" s="57"/>
      <c r="R14" s="58">
        <v>50</v>
      </c>
    </row>
    <row r="15" ht="15" spans="1:18">
      <c r="A15" s="53">
        <v>14</v>
      </c>
      <c r="B15" s="54" t="s">
        <v>18</v>
      </c>
      <c r="C15" s="54" t="s">
        <v>79</v>
      </c>
      <c r="D15" s="54" t="s">
        <v>20</v>
      </c>
      <c r="E15" s="54" t="s">
        <v>21</v>
      </c>
      <c r="F15" s="54">
        <v>1</v>
      </c>
      <c r="G15" s="54" t="s">
        <v>80</v>
      </c>
      <c r="H15" s="54" t="s">
        <v>80</v>
      </c>
      <c r="I15" s="54">
        <v>1</v>
      </c>
      <c r="J15" s="54" t="s">
        <v>81</v>
      </c>
      <c r="K15" s="54" t="s">
        <v>82</v>
      </c>
      <c r="L15" s="54" t="s">
        <v>31</v>
      </c>
      <c r="M15" s="54">
        <v>20</v>
      </c>
      <c r="N15" s="54" t="s">
        <v>25</v>
      </c>
      <c r="O15" s="54" t="s">
        <v>26</v>
      </c>
      <c r="P15" s="56">
        <v>1</v>
      </c>
      <c r="Q15" s="57"/>
      <c r="R15" s="58">
        <v>20</v>
      </c>
    </row>
    <row r="16" ht="15" spans="1:18">
      <c r="A16" s="53">
        <v>15</v>
      </c>
      <c r="B16" s="54" t="s">
        <v>18</v>
      </c>
      <c r="C16" s="54" t="s">
        <v>83</v>
      </c>
      <c r="D16" s="54" t="s">
        <v>20</v>
      </c>
      <c r="E16" s="54" t="s">
        <v>21</v>
      </c>
      <c r="F16" s="54">
        <v>1</v>
      </c>
      <c r="G16" s="54" t="s">
        <v>84</v>
      </c>
      <c r="H16" s="54" t="s">
        <v>84</v>
      </c>
      <c r="I16" s="54">
        <v>1</v>
      </c>
      <c r="J16" s="54" t="s">
        <v>85</v>
      </c>
      <c r="K16" s="54" t="s">
        <v>62</v>
      </c>
      <c r="L16" s="54" t="s">
        <v>31</v>
      </c>
      <c r="M16" s="54">
        <v>20</v>
      </c>
      <c r="N16" s="54" t="s">
        <v>25</v>
      </c>
      <c r="O16" s="54" t="s">
        <v>26</v>
      </c>
      <c r="P16" s="56">
        <v>1</v>
      </c>
      <c r="Q16" s="57"/>
      <c r="R16" s="58">
        <v>20</v>
      </c>
    </row>
    <row r="17" ht="15" spans="1:18">
      <c r="A17" s="53">
        <v>16</v>
      </c>
      <c r="B17" s="54" t="s">
        <v>49</v>
      </c>
      <c r="C17" s="54" t="s">
        <v>86</v>
      </c>
      <c r="D17" s="54" t="s">
        <v>20</v>
      </c>
      <c r="E17" s="54" t="s">
        <v>21</v>
      </c>
      <c r="F17" s="54">
        <v>1</v>
      </c>
      <c r="G17" s="54" t="s">
        <v>55</v>
      </c>
      <c r="H17" s="54" t="s">
        <v>55</v>
      </c>
      <c r="I17" s="54">
        <v>1</v>
      </c>
      <c r="J17" s="54" t="s">
        <v>87</v>
      </c>
      <c r="K17" s="54" t="s">
        <v>88</v>
      </c>
      <c r="L17" s="54" t="s">
        <v>58</v>
      </c>
      <c r="M17" s="54">
        <v>50</v>
      </c>
      <c r="N17" s="54" t="s">
        <v>25</v>
      </c>
      <c r="O17" s="54" t="s">
        <v>26</v>
      </c>
      <c r="P17" s="56">
        <v>1</v>
      </c>
      <c r="Q17" s="57"/>
      <c r="R17" s="58">
        <v>50</v>
      </c>
    </row>
    <row r="18" ht="15" spans="1:18">
      <c r="A18" s="53">
        <v>17</v>
      </c>
      <c r="B18" s="54" t="s">
        <v>18</v>
      </c>
      <c r="C18" s="54" t="s">
        <v>89</v>
      </c>
      <c r="D18" s="54" t="s">
        <v>20</v>
      </c>
      <c r="E18" s="54" t="s">
        <v>21</v>
      </c>
      <c r="F18" s="54">
        <v>1</v>
      </c>
      <c r="G18" s="54" t="s">
        <v>90</v>
      </c>
      <c r="H18" s="54" t="s">
        <v>90</v>
      </c>
      <c r="I18" s="54">
        <v>1</v>
      </c>
      <c r="J18" s="54" t="s">
        <v>91</v>
      </c>
      <c r="K18" s="54" t="s">
        <v>92</v>
      </c>
      <c r="L18" s="54" t="s">
        <v>31</v>
      </c>
      <c r="M18" s="54">
        <v>20</v>
      </c>
      <c r="N18" s="54" t="s">
        <v>25</v>
      </c>
      <c r="O18" s="54" t="s">
        <v>26</v>
      </c>
      <c r="P18" s="56">
        <v>1</v>
      </c>
      <c r="Q18" s="57"/>
      <c r="R18" s="58">
        <v>20</v>
      </c>
    </row>
    <row r="19" ht="15" spans="1:18">
      <c r="A19" s="53">
        <v>18</v>
      </c>
      <c r="B19" s="54" t="s">
        <v>18</v>
      </c>
      <c r="C19" s="54" t="s">
        <v>93</v>
      </c>
      <c r="D19" s="54" t="s">
        <v>20</v>
      </c>
      <c r="E19" s="54" t="s">
        <v>21</v>
      </c>
      <c r="F19" s="54">
        <v>1</v>
      </c>
      <c r="G19" s="54" t="s">
        <v>55</v>
      </c>
      <c r="H19" s="54" t="s">
        <v>55</v>
      </c>
      <c r="I19" s="54">
        <v>1</v>
      </c>
      <c r="J19" s="54" t="s">
        <v>94</v>
      </c>
      <c r="K19" s="54" t="s">
        <v>95</v>
      </c>
      <c r="L19" s="54" t="s">
        <v>31</v>
      </c>
      <c r="M19" s="54">
        <v>20</v>
      </c>
      <c r="N19" s="54" t="s">
        <v>25</v>
      </c>
      <c r="O19" s="54" t="s">
        <v>26</v>
      </c>
      <c r="P19" s="56">
        <v>1</v>
      </c>
      <c r="Q19" s="57"/>
      <c r="R19" s="58">
        <v>20</v>
      </c>
    </row>
    <row r="20" ht="15" spans="1:18">
      <c r="A20" s="53">
        <v>19</v>
      </c>
      <c r="B20" s="54" t="s">
        <v>96</v>
      </c>
      <c r="C20" s="54" t="s">
        <v>97</v>
      </c>
      <c r="D20" s="54" t="s">
        <v>20</v>
      </c>
      <c r="E20" s="54" t="s">
        <v>21</v>
      </c>
      <c r="F20" s="54">
        <v>1</v>
      </c>
      <c r="G20" s="54" t="s">
        <v>98</v>
      </c>
      <c r="H20" s="54" t="s">
        <v>99</v>
      </c>
      <c r="I20" s="54">
        <v>2</v>
      </c>
      <c r="J20" s="54" t="s">
        <v>100</v>
      </c>
      <c r="K20" s="54" t="s">
        <v>101</v>
      </c>
      <c r="L20" s="54" t="s">
        <v>102</v>
      </c>
      <c r="M20" s="54">
        <v>10</v>
      </c>
      <c r="N20" s="54" t="s">
        <v>25</v>
      </c>
      <c r="O20" s="54" t="s">
        <v>26</v>
      </c>
      <c r="P20" s="56">
        <v>1</v>
      </c>
      <c r="Q20" s="57"/>
      <c r="R20" s="58">
        <v>10</v>
      </c>
    </row>
    <row r="21" ht="15" spans="1:18">
      <c r="A21" s="53">
        <v>20</v>
      </c>
      <c r="B21" s="54" t="s">
        <v>18</v>
      </c>
      <c r="C21" s="54" t="s">
        <v>103</v>
      </c>
      <c r="D21" s="54" t="s">
        <v>20</v>
      </c>
      <c r="E21" s="54" t="s">
        <v>21</v>
      </c>
      <c r="F21" s="54">
        <v>1</v>
      </c>
      <c r="G21" s="54" t="s">
        <v>104</v>
      </c>
      <c r="H21" s="54" t="s">
        <v>104</v>
      </c>
      <c r="I21" s="54">
        <v>1</v>
      </c>
      <c r="J21" s="54" t="s">
        <v>105</v>
      </c>
      <c r="K21" s="54" t="s">
        <v>106</v>
      </c>
      <c r="L21" s="54" t="s">
        <v>35</v>
      </c>
      <c r="M21" s="54">
        <v>50</v>
      </c>
      <c r="N21" s="54" t="s">
        <v>48</v>
      </c>
      <c r="O21" s="54" t="s">
        <v>26</v>
      </c>
      <c r="P21" s="56">
        <v>1</v>
      </c>
      <c r="Q21" s="57"/>
      <c r="R21" s="58">
        <v>50</v>
      </c>
    </row>
    <row r="22" ht="15" spans="1:18">
      <c r="A22" s="53">
        <v>21</v>
      </c>
      <c r="B22" s="54" t="s">
        <v>18</v>
      </c>
      <c r="C22" s="54" t="s">
        <v>107</v>
      </c>
      <c r="D22" s="54" t="s">
        <v>20</v>
      </c>
      <c r="E22" s="54" t="s">
        <v>21</v>
      </c>
      <c r="F22" s="54">
        <v>1</v>
      </c>
      <c r="G22" s="54" t="s">
        <v>108</v>
      </c>
      <c r="H22" s="54" t="s">
        <v>108</v>
      </c>
      <c r="I22" s="54">
        <v>1</v>
      </c>
      <c r="J22" s="54" t="s">
        <v>109</v>
      </c>
      <c r="K22" s="54" t="s">
        <v>110</v>
      </c>
      <c r="L22" s="54" t="s">
        <v>35</v>
      </c>
      <c r="M22" s="54">
        <v>50</v>
      </c>
      <c r="N22" s="54" t="s">
        <v>25</v>
      </c>
      <c r="O22" s="54" t="s">
        <v>26</v>
      </c>
      <c r="P22" s="56">
        <v>1</v>
      </c>
      <c r="Q22" s="57"/>
      <c r="R22" s="58">
        <v>50</v>
      </c>
    </row>
    <row r="23" ht="15" spans="1:18">
      <c r="A23" s="55"/>
      <c r="B23" s="55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55"/>
      <c r="O23" s="55"/>
      <c r="P23" s="55"/>
      <c r="Q23" s="55"/>
      <c r="R23" s="55">
        <v>578</v>
      </c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5"/>
  <sheetViews>
    <sheetView workbookViewId="0">
      <selection activeCell="E8" sqref="E8"/>
    </sheetView>
  </sheetViews>
  <sheetFormatPr defaultColWidth="11" defaultRowHeight="14.25" outlineLevelRow="4"/>
  <cols>
    <col min="1" max="1" width="5.75" customWidth="1"/>
    <col min="2" max="2" width="16.375" customWidth="1"/>
    <col min="3" max="3" width="15" customWidth="1"/>
    <col min="5" max="5" width="12.375" customWidth="1"/>
    <col min="10" max="11" width="10.25" customWidth="1"/>
    <col min="12" max="12" width="7.75" customWidth="1"/>
    <col min="13" max="13" width="8.125" customWidth="1"/>
    <col min="14" max="14" width="10.25" customWidth="1"/>
    <col min="15" max="15" width="6" customWidth="1"/>
  </cols>
  <sheetData>
    <row r="1" spans="1:15">
      <c r="A1" s="45" t="s">
        <v>111</v>
      </c>
      <c r="B1" s="45" t="s">
        <v>112</v>
      </c>
      <c r="C1" s="45" t="s">
        <v>4</v>
      </c>
      <c r="D1" s="45" t="s">
        <v>6</v>
      </c>
      <c r="E1" s="7" t="s">
        <v>113</v>
      </c>
      <c r="F1" s="45" t="s">
        <v>114</v>
      </c>
      <c r="G1" s="45" t="s">
        <v>115</v>
      </c>
      <c r="H1" s="45" t="s">
        <v>116</v>
      </c>
      <c r="I1" s="45" t="s">
        <v>117</v>
      </c>
      <c r="J1" s="45" t="s">
        <v>13</v>
      </c>
      <c r="K1" s="45" t="s">
        <v>118</v>
      </c>
      <c r="L1" s="45" t="s">
        <v>119</v>
      </c>
      <c r="M1" s="45" t="s">
        <v>120</v>
      </c>
      <c r="N1" s="7" t="s">
        <v>121</v>
      </c>
      <c r="O1" s="7" t="s">
        <v>17</v>
      </c>
    </row>
    <row r="2" ht="15" spans="1:15">
      <c r="A2" s="46">
        <v>1</v>
      </c>
      <c r="B2" s="47" t="s">
        <v>122</v>
      </c>
      <c r="C2" s="47" t="s">
        <v>43</v>
      </c>
      <c r="D2" s="47" t="s">
        <v>123</v>
      </c>
      <c r="E2" s="48"/>
      <c r="F2" s="47" t="s">
        <v>124</v>
      </c>
      <c r="G2" s="46"/>
      <c r="H2" s="47" t="s">
        <v>125</v>
      </c>
      <c r="I2" s="47" t="s">
        <v>126</v>
      </c>
      <c r="J2" s="46"/>
      <c r="K2" s="47" t="s">
        <v>127</v>
      </c>
      <c r="L2" s="47">
        <v>10</v>
      </c>
      <c r="M2" s="48"/>
      <c r="N2" s="47">
        <v>8</v>
      </c>
      <c r="O2" s="46">
        <f>N2*L2</f>
        <v>80</v>
      </c>
    </row>
    <row r="3" ht="15" spans="1:15">
      <c r="A3" s="46">
        <v>2</v>
      </c>
      <c r="B3" s="47" t="s">
        <v>128</v>
      </c>
      <c r="C3" s="47" t="s">
        <v>43</v>
      </c>
      <c r="D3" s="47" t="s">
        <v>129</v>
      </c>
      <c r="E3" s="48"/>
      <c r="F3" s="47" t="s">
        <v>130</v>
      </c>
      <c r="G3" s="48"/>
      <c r="H3" s="47" t="s">
        <v>131</v>
      </c>
      <c r="I3" s="47" t="s">
        <v>126</v>
      </c>
      <c r="J3" s="48"/>
      <c r="K3" s="47" t="s">
        <v>132</v>
      </c>
      <c r="L3" s="47">
        <v>5</v>
      </c>
      <c r="M3" s="48"/>
      <c r="N3" s="47">
        <v>2</v>
      </c>
      <c r="O3" s="46">
        <f t="shared" ref="O3" si="0">N3*L3</f>
        <v>10</v>
      </c>
    </row>
    <row r="4" ht="15" spans="1:15">
      <c r="A4" s="46">
        <v>3</v>
      </c>
      <c r="B4" s="47" t="s">
        <v>133</v>
      </c>
      <c r="C4" s="47" t="s">
        <v>21</v>
      </c>
      <c r="D4" s="49" t="s">
        <v>134</v>
      </c>
      <c r="E4" s="48"/>
      <c r="F4" s="47" t="s">
        <v>135</v>
      </c>
      <c r="G4" s="48"/>
      <c r="H4" s="48" t="s">
        <v>136</v>
      </c>
      <c r="I4" s="50" t="s">
        <v>46</v>
      </c>
      <c r="J4" s="48" t="s">
        <v>25</v>
      </c>
      <c r="K4" s="48" t="s">
        <v>132</v>
      </c>
      <c r="L4" s="47">
        <v>5</v>
      </c>
      <c r="M4" s="48"/>
      <c r="N4" s="47">
        <v>24</v>
      </c>
      <c r="O4" s="46">
        <f>N4*L4*0.7</f>
        <v>84</v>
      </c>
    </row>
    <row r="5" spans="15:15">
      <c r="O5">
        <f>SUM(O2:O4)</f>
        <v>174</v>
      </c>
    </row>
  </sheetData>
  <pageMargins left="0.75" right="0.75" top="1" bottom="1" header="0.5" footer="0.5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8"/>
  <sheetViews>
    <sheetView topLeftCell="F1" workbookViewId="0">
      <selection activeCell="A1" sqref="A1:K7"/>
    </sheetView>
  </sheetViews>
  <sheetFormatPr defaultColWidth="11" defaultRowHeight="14.25" outlineLevelRow="7"/>
  <cols>
    <col min="1" max="1" width="6" customWidth="1"/>
    <col min="2" max="2" width="11.625" customWidth="1"/>
    <col min="3" max="3" width="31.375" customWidth="1"/>
    <col min="4" max="4" width="17.625" customWidth="1"/>
    <col min="5" max="5" width="32.5" customWidth="1"/>
    <col min="6" max="6" width="12.25" customWidth="1"/>
    <col min="7" max="7" width="10.25" customWidth="1"/>
    <col min="8" max="8" width="11.5" customWidth="1"/>
    <col min="9" max="9" width="8.625" customWidth="1"/>
    <col min="10" max="10" width="11.625" customWidth="1"/>
    <col min="11" max="11" width="7.5" customWidth="1"/>
  </cols>
  <sheetData>
    <row r="1" ht="28.5" spans="1:11">
      <c r="A1" s="16" t="s">
        <v>0</v>
      </c>
      <c r="B1" s="16" t="s">
        <v>137</v>
      </c>
      <c r="C1" s="16" t="s">
        <v>138</v>
      </c>
      <c r="D1" s="16" t="s">
        <v>139</v>
      </c>
      <c r="E1" s="16" t="s">
        <v>140</v>
      </c>
      <c r="F1" s="16" t="s">
        <v>141</v>
      </c>
      <c r="G1" s="16" t="s">
        <v>142</v>
      </c>
      <c r="H1" s="16" t="s">
        <v>143</v>
      </c>
      <c r="I1" s="16" t="s">
        <v>144</v>
      </c>
      <c r="J1" s="16" t="s">
        <v>145</v>
      </c>
      <c r="K1" s="16" t="s">
        <v>16</v>
      </c>
    </row>
    <row r="2" ht="24" spans="1:11">
      <c r="A2" s="17">
        <v>1</v>
      </c>
      <c r="B2" s="18" t="s">
        <v>146</v>
      </c>
      <c r="C2" s="19" t="s">
        <v>147</v>
      </c>
      <c r="D2" s="20" t="s">
        <v>108</v>
      </c>
      <c r="E2" s="21" t="s">
        <v>148</v>
      </c>
      <c r="F2" s="22">
        <v>20</v>
      </c>
      <c r="G2" s="23">
        <v>18</v>
      </c>
      <c r="H2" s="19">
        <f t="shared" ref="H2:H7" si="0">G2/F2</f>
        <v>0.9</v>
      </c>
      <c r="I2" s="42">
        <v>600</v>
      </c>
      <c r="J2" s="43">
        <v>540</v>
      </c>
      <c r="K2" s="44" t="s">
        <v>149</v>
      </c>
    </row>
    <row r="3" ht="24" spans="1:11">
      <c r="A3" s="17">
        <v>2</v>
      </c>
      <c r="B3" s="24" t="s">
        <v>150</v>
      </c>
      <c r="C3" s="25" t="s">
        <v>151</v>
      </c>
      <c r="D3" s="26" t="s">
        <v>28</v>
      </c>
      <c r="E3" s="27" t="s">
        <v>152</v>
      </c>
      <c r="F3" s="28">
        <v>10</v>
      </c>
      <c r="G3" s="29">
        <v>5</v>
      </c>
      <c r="H3" s="19">
        <f>G3/F3</f>
        <v>0.5</v>
      </c>
      <c r="I3" s="42">
        <v>300</v>
      </c>
      <c r="J3" s="43">
        <v>150</v>
      </c>
      <c r="K3" s="44" t="s">
        <v>153</v>
      </c>
    </row>
    <row r="4" ht="24" spans="1:11">
      <c r="A4" s="17">
        <v>3</v>
      </c>
      <c r="B4" s="18" t="s">
        <v>154</v>
      </c>
      <c r="C4" s="30" t="s">
        <v>155</v>
      </c>
      <c r="D4" s="31" t="s">
        <v>108</v>
      </c>
      <c r="E4" s="32" t="s">
        <v>156</v>
      </c>
      <c r="F4" s="33">
        <v>3</v>
      </c>
      <c r="G4" s="34">
        <v>2.5</v>
      </c>
      <c r="H4" s="19">
        <f>G4/F4</f>
        <v>0.833333333333333</v>
      </c>
      <c r="I4" s="42">
        <v>100</v>
      </c>
      <c r="J4" s="43">
        <v>83.3333333333333</v>
      </c>
      <c r="K4" s="44" t="s">
        <v>157</v>
      </c>
    </row>
    <row r="5" ht="24" spans="1:11">
      <c r="A5" s="17">
        <v>4</v>
      </c>
      <c r="B5" s="18" t="s">
        <v>158</v>
      </c>
      <c r="C5" s="30" t="s">
        <v>159</v>
      </c>
      <c r="D5" s="31" t="s">
        <v>108</v>
      </c>
      <c r="E5" s="32" t="s">
        <v>160</v>
      </c>
      <c r="F5" s="33">
        <v>4.5</v>
      </c>
      <c r="G5" s="34">
        <v>4.5</v>
      </c>
      <c r="H5" s="19">
        <f>G5/F5</f>
        <v>1</v>
      </c>
      <c r="I5" s="42">
        <v>50</v>
      </c>
      <c r="J5" s="43">
        <v>50</v>
      </c>
      <c r="K5" s="44" t="s">
        <v>157</v>
      </c>
    </row>
    <row r="6" spans="1:11">
      <c r="A6" s="17">
        <v>5</v>
      </c>
      <c r="B6" s="18" t="s">
        <v>161</v>
      </c>
      <c r="C6" s="30" t="s">
        <v>162</v>
      </c>
      <c r="D6" s="31" t="s">
        <v>163</v>
      </c>
      <c r="E6" s="32" t="s">
        <v>160</v>
      </c>
      <c r="F6" s="20">
        <v>4.5</v>
      </c>
      <c r="G6" s="35">
        <v>4.5</v>
      </c>
      <c r="H6" s="19">
        <f>G6/F6</f>
        <v>1</v>
      </c>
      <c r="I6" s="42">
        <v>50</v>
      </c>
      <c r="J6" s="43">
        <v>50</v>
      </c>
      <c r="K6" s="44" t="s">
        <v>157</v>
      </c>
    </row>
    <row r="7" spans="1:11">
      <c r="A7" s="17">
        <v>6</v>
      </c>
      <c r="B7" s="18" t="s">
        <v>164</v>
      </c>
      <c r="C7" s="36" t="s">
        <v>165</v>
      </c>
      <c r="D7" s="37" t="s">
        <v>108</v>
      </c>
      <c r="E7" s="38" t="s">
        <v>166</v>
      </c>
      <c r="F7" s="33">
        <v>4</v>
      </c>
      <c r="G7" s="39">
        <v>1.2</v>
      </c>
      <c r="H7" s="19">
        <f>G7/F7</f>
        <v>0.3</v>
      </c>
      <c r="I7" s="42">
        <v>100</v>
      </c>
      <c r="J7" s="43">
        <v>30</v>
      </c>
      <c r="K7" s="44" t="s">
        <v>157</v>
      </c>
    </row>
    <row r="8" spans="1:11">
      <c r="A8" s="40"/>
      <c r="B8" s="40"/>
      <c r="C8" s="40"/>
      <c r="D8" s="40"/>
      <c r="E8" s="40"/>
      <c r="F8" s="40"/>
      <c r="G8" s="41">
        <v>35.7</v>
      </c>
      <c r="H8" s="40"/>
      <c r="I8" s="40"/>
      <c r="J8" s="40">
        <v>903.333333333333</v>
      </c>
      <c r="K8" s="40"/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"/>
  <sheetViews>
    <sheetView workbookViewId="0">
      <selection activeCell="F32" sqref="F32"/>
    </sheetView>
  </sheetViews>
  <sheetFormatPr defaultColWidth="11" defaultRowHeight="14.25" outlineLevelRow="1" outlineLevelCol="5"/>
  <sheetData>
    <row r="1" spans="1:6">
      <c r="A1" s="14" t="s">
        <v>167</v>
      </c>
      <c r="B1" s="14" t="s">
        <v>149</v>
      </c>
      <c r="C1" s="14" t="s">
        <v>17</v>
      </c>
      <c r="D1" s="14" t="s">
        <v>153</v>
      </c>
      <c r="E1" s="14" t="s">
        <v>17</v>
      </c>
      <c r="F1" s="15" t="s">
        <v>168</v>
      </c>
    </row>
    <row r="2" ht="15" customHeight="1" spans="1:6">
      <c r="A2" s="15" t="s">
        <v>169</v>
      </c>
      <c r="B2" s="14">
        <v>1</v>
      </c>
      <c r="C2" s="14">
        <v>5</v>
      </c>
      <c r="D2" s="14">
        <v>7</v>
      </c>
      <c r="E2" s="14">
        <v>3</v>
      </c>
      <c r="F2" s="15">
        <f t="shared" ref="F2" si="0">B2*C2+D2*E2</f>
        <v>26</v>
      </c>
    </row>
  </sheetData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"/>
  <sheetViews>
    <sheetView workbookViewId="0">
      <selection activeCell="F11" sqref="F11"/>
    </sheetView>
  </sheetViews>
  <sheetFormatPr defaultColWidth="9" defaultRowHeight="14.25" outlineLevelRow="1"/>
  <sheetData>
    <row r="1" ht="42.75" spans="1:9">
      <c r="A1" s="7" t="s">
        <v>0</v>
      </c>
      <c r="B1" s="7" t="s">
        <v>137</v>
      </c>
      <c r="C1" s="7" t="s">
        <v>138</v>
      </c>
      <c r="D1" s="7" t="s">
        <v>170</v>
      </c>
      <c r="E1" s="7" t="s">
        <v>140</v>
      </c>
      <c r="F1" s="7" t="s">
        <v>171</v>
      </c>
      <c r="G1" s="7" t="s">
        <v>142</v>
      </c>
      <c r="H1" s="8" t="s">
        <v>172</v>
      </c>
      <c r="I1" s="7" t="s">
        <v>17</v>
      </c>
    </row>
    <row r="2" ht="36" spans="1:9">
      <c r="A2" s="9">
        <v>1</v>
      </c>
      <c r="B2" s="10" t="s">
        <v>173</v>
      </c>
      <c r="C2" s="11" t="s">
        <v>174</v>
      </c>
      <c r="D2" s="12" t="s">
        <v>98</v>
      </c>
      <c r="E2" s="11" t="s">
        <v>175</v>
      </c>
      <c r="F2" s="13">
        <v>5</v>
      </c>
      <c r="G2" s="13">
        <v>5</v>
      </c>
      <c r="H2" s="11" t="s">
        <v>20</v>
      </c>
      <c r="I2" s="9">
        <f>G2*15</f>
        <v>75</v>
      </c>
    </row>
  </sheetData>
  <pageMargins left="0.699305555555556" right="0.699305555555556" top="0.75" bottom="0.75" header="0.3" footer="0.3"/>
  <pageSetup paperSize="9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1"/>
  <dimension ref="A1:F10"/>
  <sheetViews>
    <sheetView workbookViewId="0">
      <selection activeCell="D33" sqref="D33"/>
    </sheetView>
  </sheetViews>
  <sheetFormatPr defaultColWidth="9" defaultRowHeight="14.25" outlineLevelCol="5"/>
  <cols>
    <col min="1" max="1" width="6.75" customWidth="1"/>
    <col min="2" max="2" width="11.875" customWidth="1"/>
    <col min="3" max="3" width="24.5" customWidth="1"/>
    <col min="4" max="4" width="19.25" customWidth="1"/>
    <col min="5" max="5" width="14.625" customWidth="1"/>
    <col min="6" max="6" width="11.875" customWidth="1"/>
  </cols>
  <sheetData>
    <row r="1" ht="18.75" spans="1:6">
      <c r="A1" s="1" t="s">
        <v>0</v>
      </c>
      <c r="B1" s="1" t="s">
        <v>176</v>
      </c>
      <c r="C1" s="1" t="s">
        <v>177</v>
      </c>
      <c r="D1" s="1" t="s">
        <v>178</v>
      </c>
      <c r="E1" s="1" t="s">
        <v>179</v>
      </c>
      <c r="F1" s="1" t="s">
        <v>180</v>
      </c>
    </row>
    <row r="2" ht="18.75" hidden="1" spans="1:6">
      <c r="A2" s="2">
        <v>1</v>
      </c>
      <c r="B2" s="2" t="s">
        <v>181</v>
      </c>
      <c r="C2" s="3" t="s">
        <v>182</v>
      </c>
      <c r="D2" s="3" t="s">
        <v>183</v>
      </c>
      <c r="E2" s="2" t="s">
        <v>184</v>
      </c>
      <c r="F2" s="2">
        <v>40</v>
      </c>
    </row>
    <row r="3" ht="18.75" hidden="1" spans="1:6">
      <c r="A3" s="2">
        <v>2</v>
      </c>
      <c r="B3" s="2" t="s">
        <v>185</v>
      </c>
      <c r="C3" s="3" t="s">
        <v>186</v>
      </c>
      <c r="D3" s="3" t="s">
        <v>187</v>
      </c>
      <c r="E3" s="2" t="s">
        <v>188</v>
      </c>
      <c r="F3" s="2">
        <v>85</v>
      </c>
    </row>
    <row r="4" ht="18.75" spans="1:6">
      <c r="A4" s="4">
        <v>3</v>
      </c>
      <c r="B4" s="4" t="s">
        <v>189</v>
      </c>
      <c r="C4" s="5" t="s">
        <v>190</v>
      </c>
      <c r="D4" s="5" t="s">
        <v>20</v>
      </c>
      <c r="E4" s="4" t="s">
        <v>98</v>
      </c>
      <c r="F4" s="4">
        <v>70</v>
      </c>
    </row>
    <row r="5" ht="18.75" hidden="1" spans="1:6">
      <c r="A5" s="2">
        <v>4</v>
      </c>
      <c r="B5" s="2" t="s">
        <v>191</v>
      </c>
      <c r="C5" s="3" t="s">
        <v>192</v>
      </c>
      <c r="D5" s="3" t="s">
        <v>193</v>
      </c>
      <c r="E5" s="2" t="s">
        <v>194</v>
      </c>
      <c r="F5" s="2">
        <v>70</v>
      </c>
    </row>
    <row r="6" ht="18.75" hidden="1" spans="1:6">
      <c r="A6" s="2">
        <v>5</v>
      </c>
      <c r="B6" s="2" t="s">
        <v>195</v>
      </c>
      <c r="C6" s="3" t="s">
        <v>196</v>
      </c>
      <c r="D6" s="3" t="s">
        <v>197</v>
      </c>
      <c r="E6" s="2" t="s">
        <v>198</v>
      </c>
      <c r="F6" s="2">
        <v>70</v>
      </c>
    </row>
    <row r="7" ht="18.75" hidden="1" spans="1:6">
      <c r="A7" s="2">
        <v>6</v>
      </c>
      <c r="B7" s="2" t="s">
        <v>199</v>
      </c>
      <c r="C7" s="3" t="s">
        <v>200</v>
      </c>
      <c r="D7" s="3" t="s">
        <v>183</v>
      </c>
      <c r="E7" s="2" t="s">
        <v>201</v>
      </c>
      <c r="F7" s="2">
        <v>70</v>
      </c>
    </row>
    <row r="8" ht="18.75" hidden="1" spans="1:6">
      <c r="A8" s="2">
        <v>7</v>
      </c>
      <c r="B8" s="2" t="s">
        <v>202</v>
      </c>
      <c r="C8" s="3" t="s">
        <v>203</v>
      </c>
      <c r="D8" s="3" t="s">
        <v>204</v>
      </c>
      <c r="E8" s="2" t="s">
        <v>205</v>
      </c>
      <c r="F8" s="2">
        <v>40</v>
      </c>
    </row>
    <row r="9" ht="18.75" hidden="1" spans="1:6">
      <c r="A9" s="2">
        <v>8</v>
      </c>
      <c r="B9" s="2" t="s">
        <v>206</v>
      </c>
      <c r="C9" s="3" t="s">
        <v>207</v>
      </c>
      <c r="D9" s="3" t="s">
        <v>187</v>
      </c>
      <c r="E9" s="2" t="s">
        <v>208</v>
      </c>
      <c r="F9" s="2">
        <v>40</v>
      </c>
    </row>
    <row r="10" ht="18.75" hidden="1" spans="1:6">
      <c r="A10" s="6" t="s">
        <v>209</v>
      </c>
      <c r="B10" s="6"/>
      <c r="C10" s="6"/>
      <c r="D10" s="6"/>
      <c r="E10" s="6"/>
      <c r="F10" s="2">
        <f>SUM(F2:F9)</f>
        <v>485</v>
      </c>
    </row>
  </sheetData>
  <autoFilter ref="A1:F10">
    <filterColumn colId="3">
      <customFilters>
        <customFilter operator="equal" val="马克思主义学院"/>
      </customFilters>
    </filterColumn>
  </autoFilter>
  <mergeCells count="1">
    <mergeCell ref="A10:E10"/>
  </mergeCells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发表</vt:lpstr>
      <vt:lpstr>著作</vt:lpstr>
      <vt:lpstr>纵向社科</vt:lpstr>
      <vt:lpstr>纵向申报</vt:lpstr>
      <vt:lpstr>横向</vt:lpstr>
      <vt:lpstr>学科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佳斌 李</dc:creator>
  <cp:lastModifiedBy>lyuhongfang</cp:lastModifiedBy>
  <dcterms:created xsi:type="dcterms:W3CDTF">2013-12-27T14:01:00Z</dcterms:created>
  <dcterms:modified xsi:type="dcterms:W3CDTF">2015-01-15T12:31:30Z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2052-9.1.0.4866</vt:lpwstr>
  </property>
</Properties>
</file>